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K27" i="13" l="1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O24" i="14"/>
  <c r="C2" i="14"/>
  <c r="H26" i="13"/>
  <c r="G26" i="13"/>
  <c r="F26" i="13"/>
  <c r="E26" i="13"/>
  <c r="O19" i="13"/>
  <c r="O13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25" i="14" l="1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O18" i="14" s="1"/>
  <c r="D18" i="16"/>
  <c r="D17" i="14"/>
  <c r="D17" i="16"/>
  <c r="D16" i="14"/>
  <c r="D16" i="16"/>
  <c r="D15" i="14"/>
  <c r="D15" i="16"/>
  <c r="D14" i="14"/>
  <c r="D14" i="16"/>
  <c r="D13" i="14"/>
  <c r="O13" i="14" s="1"/>
  <c r="D13" i="16"/>
  <c r="D12" i="14"/>
  <c r="D12" i="16"/>
  <c r="D11" i="14"/>
  <c r="O11" i="14" s="1"/>
  <c r="D11" i="16"/>
  <c r="D10" i="14"/>
  <c r="D10" i="16"/>
  <c r="D9" i="14"/>
  <c r="O9" i="14" s="1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O23" i="2"/>
  <c r="P7" i="2" s="1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26" i="4" s="1"/>
  <c r="P12" i="3"/>
  <c r="P21" i="3"/>
  <c r="P19" i="3"/>
  <c r="P24" i="3"/>
  <c r="P23" i="3"/>
  <c r="O10" i="14" l="1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P15" i="2"/>
  <c r="P24" i="2"/>
  <c r="P18" i="2"/>
  <c r="P9" i="2"/>
  <c r="P13" i="2"/>
  <c r="P11" i="2"/>
  <c r="P26" i="2"/>
  <c r="P23" i="2"/>
  <c r="P16" i="2"/>
  <c r="P6" i="2"/>
  <c r="P21" i="2"/>
  <c r="P14" i="2"/>
  <c r="P22" i="2"/>
  <c r="P8" i="2"/>
  <c r="P19" i="2"/>
  <c r="P27" i="2"/>
  <c r="P12" i="2"/>
  <c r="P20" i="2"/>
  <c r="P5" i="2"/>
  <c r="P10" i="2"/>
  <c r="P17" i="2"/>
  <c r="P25" i="2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<sst xmlns="http://schemas.openxmlformats.org/spreadsheetml/2006/main" count="734" uniqueCount="86">
  <si>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</si>
  <si>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</si>
  <si>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</si>
  <si>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</si>
  <si>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</si>
  <si>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</si>
  <si>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</si>
  <si>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</si>
  <si>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</si>
  <si>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</si>
  <si>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</si>
  <si>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</si>
  <si>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</si>
  <si>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</si>
  <si>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</si>
  <si>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</si>
  <si>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</si>
  <si>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</si>
  <si>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</si>
  <si>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</si>
  <si>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</si>
  <si>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</si>
  <si>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</si>
  <si>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</si>
  <si>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</si>
  <si>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</si>
  <si>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</si>
  <si>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</si>
  <si>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</si>
  <si>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</si>
  <si>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</si>
  <si>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</si>
  <si>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</si>
  <si>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</si>
  <si>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</si>
  <si>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</si>
  <si>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</si>
  <si>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</si>
  <si>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</si>
  <si>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</si>
  <si>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</si>
  <si>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</si>
  <si>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</si>
  <si>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</si>
  <si>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</si>
  <si>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</si>
  <si>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</si>
  <si>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</si>
  <si>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</si>
  <si>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</si>
  <si>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</si>
  <si>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</si>
  <si>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</si>
  <si>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</si>
  <si>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</si>
  <si>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</si>
  <si>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</si>
  <si>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</si>
  <si>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</si>
  <si>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</si>
  <si>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</si>
  <si>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</si>
  <si>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</si>
  <si>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</si>
  <si>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</si>
  <si>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</si>
  <si>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</si>
  <si>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</si>
  <si>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</si>
  <si>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</si>
  <si>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</si>
  <si>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</si>
  <si>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</si>
  <si>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</si>
  <si>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</si>
  <si>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</si>
  <si>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</si>
  <si>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</si>
  <si>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</si>
  <si>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</si>
  <si>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</si>
  <si>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</si>
  <si>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</si>
  <si>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</si>
  <si>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</si>
  <si>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รายงานข้อมูลณ วันที่ 25/12/61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</si>
</sst>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5" sqref="D5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241786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1117110.46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1535075.02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1535075.02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 xml:space="preserve">รายงานข้อมูลณ วันที่ 25/12/61 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3" t="s">
        <v>49</v>
      </c>
      <c r="M29" s="363"/>
      <c r="N29" s="363"/>
      <c r="O29" s="314"/>
      <c r="P29" s="360"/>
    </row>
    <row r="30" spans="1:16" s="115" customFormat="1" ht="18" customHeight="1" x14ac:dyDescent="0.45">
      <c r="A30" s="258"/>
      <c r="B30" s="260"/>
      <c r="G30" s="363" t="s">
        <v>80</v>
      </c>
      <c r="H30" s="363"/>
      <c r="I30" s="363"/>
      <c r="J30" s="121"/>
      <c r="K30" s="121"/>
      <c r="L30" s="363"/>
      <c r="M30" s="363"/>
      <c r="N30" s="363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0" zoomScale="112" zoomScaleNormal="112" workbookViewId="0">
      <selection activeCell="E20" sqref="E20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25/12/61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/>
      <c r="G5" s="36"/>
      <c r="H5" s="36"/>
      <c r="I5" s="36"/>
      <c r="J5" s="36"/>
      <c r="K5" s="36"/>
      <c r="L5" s="36"/>
      <c r="M5" s="36"/>
      <c r="N5" s="36"/>
      <c r="O5" s="299">
        <f>SUM(C5:N5)</f>
        <v>30610.460000000003</v>
      </c>
      <c r="P5" s="290">
        <f t="shared" ref="P5:P27" si="0">O5/$O$23</f>
        <v>0.25891722123826888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/>
      <c r="G6" s="36"/>
      <c r="H6" s="36"/>
      <c r="I6" s="36"/>
      <c r="J6" s="36"/>
      <c r="K6" s="36"/>
      <c r="L6" s="36"/>
      <c r="M6" s="36"/>
      <c r="N6" s="36"/>
      <c r="O6" s="299">
        <f t="shared" ref="O6:O27" si="1">SUM(C6:N6)</f>
        <v>12287.810000000001</v>
      </c>
      <c r="P6" s="290">
        <f t="shared" si="0"/>
        <v>0.10393589708563063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/>
      <c r="G7" s="36"/>
      <c r="H7" s="36"/>
      <c r="I7" s="36"/>
      <c r="J7" s="36"/>
      <c r="K7" s="36"/>
      <c r="L7" s="36"/>
      <c r="M7" s="36"/>
      <c r="N7" s="36"/>
      <c r="O7" s="299">
        <f t="shared" si="1"/>
        <v>8730.9600000000009</v>
      </c>
      <c r="P7" s="290">
        <f t="shared" si="0"/>
        <v>7.3850438769704083E-2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/>
      <c r="G8" s="36"/>
      <c r="H8" s="36"/>
      <c r="I8" s="36"/>
      <c r="J8" s="36"/>
      <c r="K8" s="36"/>
      <c r="L8" s="36"/>
      <c r="M8" s="36"/>
      <c r="N8" s="36"/>
      <c r="O8" s="299">
        <f t="shared" si="1"/>
        <v>11978.630000000001</v>
      </c>
      <c r="P8" s="290">
        <f t="shared" si="0"/>
        <v>0.10132071173845035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/>
      <c r="G9" s="36"/>
      <c r="H9" s="36"/>
      <c r="I9" s="36"/>
      <c r="J9" s="36"/>
      <c r="K9" s="36"/>
      <c r="L9" s="36"/>
      <c r="M9" s="36"/>
      <c r="N9" s="36"/>
      <c r="O9" s="299">
        <f t="shared" si="1"/>
        <v>14836.35</v>
      </c>
      <c r="P9" s="290">
        <f t="shared" si="0"/>
        <v>0.12549260988950806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/>
      <c r="G10" s="36"/>
      <c r="H10" s="36"/>
      <c r="I10" s="36"/>
      <c r="J10" s="36"/>
      <c r="K10" s="36"/>
      <c r="L10" s="36"/>
      <c r="M10" s="36"/>
      <c r="N10" s="36"/>
      <c r="O10" s="299">
        <f t="shared" si="1"/>
        <v>12782.630000000001</v>
      </c>
      <c r="P10" s="290">
        <f t="shared" si="0"/>
        <v>0.10812131015727738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/>
      <c r="G11" s="36"/>
      <c r="H11" s="36"/>
      <c r="I11" s="36"/>
      <c r="J11" s="36"/>
      <c r="K11" s="36"/>
      <c r="L11" s="36"/>
      <c r="M11" s="36"/>
      <c r="N11" s="36"/>
      <c r="O11" s="299">
        <f t="shared" si="1"/>
        <v>4635.21</v>
      </c>
      <c r="P11" s="290">
        <f t="shared" si="0"/>
        <v>3.9206718652899569E-2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/>
      <c r="G12" s="36"/>
      <c r="H12" s="36"/>
      <c r="I12" s="36"/>
      <c r="J12" s="36"/>
      <c r="K12" s="36"/>
      <c r="L12" s="36"/>
      <c r="M12" s="36"/>
      <c r="N12" s="36"/>
      <c r="O12" s="299">
        <f t="shared" si="1"/>
        <v>9940.6299999999992</v>
      </c>
      <c r="P12" s="290">
        <f t="shared" si="0"/>
        <v>8.4082378930528071E-2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/>
      <c r="G13" s="36"/>
      <c r="H13" s="36"/>
      <c r="I13" s="36"/>
      <c r="J13" s="36"/>
      <c r="K13" s="36"/>
      <c r="L13" s="36"/>
      <c r="M13" s="36"/>
      <c r="N13" s="36"/>
      <c r="O13" s="299">
        <f t="shared" si="1"/>
        <v>12382.32</v>
      </c>
      <c r="P13" s="290">
        <f t="shared" si="0"/>
        <v>0.10473530573807258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/>
      <c r="G14" s="36"/>
      <c r="H14" s="36"/>
      <c r="I14" s="36"/>
      <c r="J14" s="36"/>
      <c r="K14" s="36"/>
      <c r="L14" s="36"/>
      <c r="M14" s="36"/>
      <c r="N14" s="36"/>
      <c r="O14" s="299">
        <f t="shared" si="1"/>
        <v>8049.4600000000009</v>
      </c>
      <c r="P14" s="290">
        <f t="shared" si="0"/>
        <v>6.8086001179616246E-2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/>
      <c r="G15" s="36"/>
      <c r="H15" s="36"/>
      <c r="I15" s="36"/>
      <c r="J15" s="36"/>
      <c r="K15" s="36"/>
      <c r="L15" s="36"/>
      <c r="M15" s="36"/>
      <c r="N15" s="36"/>
      <c r="O15" s="299">
        <f t="shared" si="1"/>
        <v>9169.61</v>
      </c>
      <c r="P15" s="290">
        <f t="shared" si="0"/>
        <v>7.7560740382164872E-2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/>
      <c r="G16" s="36"/>
      <c r="H16" s="36"/>
      <c r="I16" s="36"/>
      <c r="J16" s="36"/>
      <c r="K16" s="36"/>
      <c r="L16" s="36"/>
      <c r="M16" s="36"/>
      <c r="N16" s="36"/>
      <c r="O16" s="299">
        <f t="shared" si="1"/>
        <v>6305.02</v>
      </c>
      <c r="P16" s="290">
        <f t="shared" si="0"/>
        <v>5.3330732640140335E-2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/>
      <c r="G17" s="36"/>
      <c r="H17" s="36"/>
      <c r="I17" s="36"/>
      <c r="J17" s="36"/>
      <c r="K17" s="36"/>
      <c r="L17" s="36"/>
      <c r="M17" s="36"/>
      <c r="N17" s="36"/>
      <c r="O17" s="299">
        <f t="shared" si="1"/>
        <v>4969.16</v>
      </c>
      <c r="P17" s="290">
        <f t="shared" si="0"/>
        <v>4.2031419948878782E-2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/>
      <c r="G18" s="36"/>
      <c r="H18" s="36"/>
      <c r="I18" s="36"/>
      <c r="J18" s="36"/>
      <c r="K18" s="36"/>
      <c r="L18" s="36"/>
      <c r="M18" s="36"/>
      <c r="N18" s="36"/>
      <c r="O18" s="299">
        <f t="shared" si="1"/>
        <v>7897.7900000000009</v>
      </c>
      <c r="P18" s="290">
        <f t="shared" si="0"/>
        <v>6.6803107196800951E-2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/>
      <c r="G19" s="36"/>
      <c r="H19" s="36"/>
      <c r="I19" s="36"/>
      <c r="J19" s="36"/>
      <c r="K19" s="36"/>
      <c r="L19" s="36"/>
      <c r="M19" s="36"/>
      <c r="N19" s="36"/>
      <c r="O19" s="299">
        <f t="shared" si="1"/>
        <v>20996.739999999998</v>
      </c>
      <c r="P19" s="290">
        <f t="shared" si="0"/>
        <v>0.17759999607527652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/>
      <c r="G20" s="36"/>
      <c r="H20" s="36"/>
      <c r="I20" s="36"/>
      <c r="J20" s="36"/>
      <c r="K20" s="36"/>
      <c r="L20" s="36"/>
      <c r="M20" s="36"/>
      <c r="N20" s="36"/>
      <c r="O20" s="299">
        <f t="shared" si="1"/>
        <v>3310.61</v>
      </c>
      <c r="P20" s="290">
        <f t="shared" si="0"/>
        <v>2.8002648173324585E-2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/>
      <c r="G21" s="36"/>
      <c r="H21" s="36"/>
      <c r="I21" s="36"/>
      <c r="J21" s="36"/>
      <c r="K21" s="36"/>
      <c r="L21" s="36"/>
      <c r="M21" s="36"/>
      <c r="N21" s="36"/>
      <c r="O21" s="299">
        <f t="shared" si="1"/>
        <v>10547.51</v>
      </c>
      <c r="P21" s="290">
        <f t="shared" si="0"/>
        <v>8.9215646552938219E-2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/>
      <c r="G22" s="36"/>
      <c r="H22" s="36"/>
      <c r="I22" s="36"/>
      <c r="J22" s="36"/>
      <c r="K22" s="36"/>
      <c r="L22" s="36"/>
      <c r="M22" s="36"/>
      <c r="N22" s="36"/>
      <c r="O22" s="299">
        <f t="shared" si="1"/>
        <v>3928.0299999999997</v>
      </c>
      <c r="P22" s="290">
        <f t="shared" si="0"/>
        <v>3.3225067919285013E-2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118224.89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/>
      <c r="G24" s="36"/>
      <c r="H24" s="36"/>
      <c r="I24" s="36"/>
      <c r="J24" s="36"/>
      <c r="K24" s="36"/>
      <c r="L24" s="36"/>
      <c r="M24" s="36"/>
      <c r="N24" s="36"/>
      <c r="O24" s="299">
        <f t="shared" si="1"/>
        <v>49940.34</v>
      </c>
      <c r="P24" s="290">
        <f t="shared" si="0"/>
        <v>0.42241815577075181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70945.38</v>
      </c>
      <c r="P27" s="293">
        <f t="shared" si="0"/>
        <v>0.60008835702871033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E20" sqref="E20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25/12/61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3900</v>
      </c>
      <c r="P5" s="290">
        <f t="shared" ref="P5:P27" si="0">O5/$O$23</f>
        <v>0.38461538461538464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2340</v>
      </c>
      <c r="P6" s="290">
        <f t="shared" si="0"/>
        <v>0.23076923076923078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2240</v>
      </c>
      <c r="P7" s="290">
        <f t="shared" si="0"/>
        <v>0.22090729783037474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1560</v>
      </c>
      <c r="P8" s="290">
        <f t="shared" si="0"/>
        <v>0.15384615384615385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1320</v>
      </c>
      <c r="P10" s="290">
        <f t="shared" si="0"/>
        <v>0.13017751479289941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1350</v>
      </c>
      <c r="P15" s="290">
        <f t="shared" si="0"/>
        <v>0.13313609467455623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450</v>
      </c>
      <c r="P18" s="290">
        <f t="shared" si="0"/>
        <v>4.4378698224852069E-2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450</v>
      </c>
      <c r="P20" s="290">
        <f t="shared" si="0"/>
        <v>4.4378698224852069E-2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192</v>
      </c>
      <c r="P22" s="290">
        <f t="shared" si="0"/>
        <v>1.8934911242603551E-2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10140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/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10140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8" zoomScaleNormal="100" workbookViewId="0">
      <selection activeCell="E20" sqref="E20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25/12/61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2200</v>
      </c>
      <c r="P5" s="290">
        <f t="shared" ref="P5:P27" si="0">O5/$O$23</f>
        <v>0.85536547433903576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2190</v>
      </c>
      <c r="P6" s="290">
        <f t="shared" si="0"/>
        <v>0.85147744945567649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0</v>
      </c>
      <c r="P7" s="290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3835</v>
      </c>
      <c r="P8" s="290">
        <f t="shared" si="0"/>
        <v>1.4910575427682737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160</v>
      </c>
      <c r="P10" s="290">
        <f t="shared" si="0"/>
        <v>6.2208398133748059E-2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2465</v>
      </c>
      <c r="P11" s="290">
        <f t="shared" si="0"/>
        <v>0.95839813374805594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980</v>
      </c>
      <c r="P12" s="290">
        <f t="shared" si="0"/>
        <v>0.38102643856920682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70</v>
      </c>
      <c r="P13" s="290">
        <f t="shared" si="0"/>
        <v>2.7216174183514776E-2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350</v>
      </c>
      <c r="P14" s="290">
        <f t="shared" si="0"/>
        <v>0.13608087091757387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1723</v>
      </c>
      <c r="P15" s="290">
        <f t="shared" si="0"/>
        <v>0.66990668740279935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829</v>
      </c>
      <c r="P16" s="290">
        <f t="shared" si="0"/>
        <v>0.32231726283048212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1050</v>
      </c>
      <c r="P17" s="290">
        <f t="shared" si="0"/>
        <v>0.40824261275272161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0</v>
      </c>
      <c r="P18" s="290">
        <f t="shared" si="0"/>
        <v>0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2180</v>
      </c>
      <c r="P19" s="290">
        <f t="shared" si="0"/>
        <v>0.84758942457231723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550</v>
      </c>
      <c r="P20" s="290">
        <f t="shared" si="0"/>
        <v>0.21384136858475894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330</v>
      </c>
      <c r="P21" s="290">
        <f t="shared" si="0"/>
        <v>0.12830482115085537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0</v>
      </c>
      <c r="P22" s="290">
        <f t="shared" si="0"/>
        <v>0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2572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/>
      <c r="E24" s="36">
        <f>560+550</f>
        <v>1110</v>
      </c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1110</v>
      </c>
      <c r="P24" s="290">
        <f t="shared" si="0"/>
        <v>0.43157076205287714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0</v>
      </c>
      <c r="E27" s="282">
        <f t="shared" si="2"/>
        <v>0</v>
      </c>
      <c r="F27" s="282">
        <f t="shared" si="2"/>
        <v>0</v>
      </c>
      <c r="G27" s="282">
        <f t="shared" si="2"/>
        <v>0</v>
      </c>
      <c r="H27" s="282">
        <f t="shared" si="2"/>
        <v>0</v>
      </c>
      <c r="I27" s="282">
        <f t="shared" si="2"/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2572</v>
      </c>
      <c r="P27" s="293">
        <f t="shared" si="0"/>
        <v>1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7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E20" sqref="E20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 xml:space="preserve">รายงานข้อมูลณ วันที่ 25/12/61 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15278.36</v>
      </c>
      <c r="P5" s="290">
        <f t="shared" ref="P5:P27" si="0">O5/$O$23</f>
        <v>0.19431936406995232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5435.9</v>
      </c>
      <c r="P6" s="290">
        <f t="shared" si="0"/>
        <v>6.9137042925278211E-2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6348.36</v>
      </c>
      <c r="P7" s="290">
        <f t="shared" si="0"/>
        <v>8.0742257551669305E-2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20160</v>
      </c>
      <c r="P8" s="290">
        <f t="shared" si="0"/>
        <v>0.25640699523052463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11498.36</v>
      </c>
      <c r="P9" s="290">
        <f t="shared" si="0"/>
        <v>0.14624305246422895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5573.3600000000006</v>
      </c>
      <c r="P10" s="290">
        <f t="shared" si="0"/>
        <v>7.0885341812400637E-2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7560</v>
      </c>
      <c r="P11" s="290">
        <f t="shared" si="0"/>
        <v>9.6152623211446742E-2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1226.3600000000001</v>
      </c>
      <c r="P13" s="290">
        <f t="shared" si="0"/>
        <v>1.5597583465818762E-2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5198.3599999999997</v>
      </c>
      <c r="P14" s="290">
        <f t="shared" si="0"/>
        <v>6.6115866454689975E-2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7560</v>
      </c>
      <c r="P15" s="290">
        <f t="shared" si="0"/>
        <v>9.6152623211446742E-2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13350</v>
      </c>
      <c r="P16" s="290">
        <f t="shared" si="0"/>
        <v>0.16979332273449921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3859.18</v>
      </c>
      <c r="P18" s="290">
        <f t="shared" si="0"/>
        <v>4.908337042925278E-2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7560</v>
      </c>
      <c r="P19" s="290">
        <f t="shared" si="0"/>
        <v>9.6152623211446742E-2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6695</v>
      </c>
      <c r="P20" s="290">
        <f t="shared" si="0"/>
        <v>8.5151033386327499E-2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1283.3600000000001</v>
      </c>
      <c r="P21" s="290">
        <f t="shared" si="0"/>
        <v>1.632254372019078E-2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5040</v>
      </c>
      <c r="P22" s="290">
        <f t="shared" si="0"/>
        <v>6.4101748807631156E-2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78625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/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316.72000000000003</v>
      </c>
      <c r="P24" s="290">
        <f t="shared" si="0"/>
        <v>4.0282352941176476E-3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78941.72</v>
      </c>
      <c r="P27" s="293">
        <f t="shared" si="0"/>
        <v>1.0040282352941177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E25" sqref="E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25/12/61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71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71"/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1"/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1"/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71"/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/>
      <c r="E24" s="36">
        <v>3210</v>
      </c>
      <c r="F24" s="36"/>
      <c r="G24" s="36"/>
      <c r="H24" s="36"/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workbookViewId="0">
      <selection activeCell="E25" sqref="E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25/12/61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71">
        <v>126</v>
      </c>
      <c r="P5" s="290">
        <f t="shared" ref="P5:P27" si="0">O5/$O$23</f>
        <v>0.83443708609271527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0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0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13" zoomScale="118" zoomScaleNormal="118" workbookViewId="0">
      <selection activeCell="E20" sqref="E20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 xml:space="preserve">รายงานข้อมูลณ วันที่ 25/12/61 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/>
      <c r="G5" s="36"/>
      <c r="H5" s="36"/>
      <c r="I5" s="36"/>
      <c r="J5" s="36"/>
      <c r="K5" s="36"/>
      <c r="L5" s="36"/>
      <c r="M5" s="36"/>
      <c r="N5" s="36"/>
      <c r="O5" s="270">
        <f>SUM(C5:N5)</f>
        <v>56294.040000000008</v>
      </c>
      <c r="P5" s="290">
        <f t="shared" ref="P5:P27" si="0">O5/$O$23</f>
        <v>0.11939857216852101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/>
      <c r="G6" s="36"/>
      <c r="H6" s="36"/>
      <c r="I6" s="36"/>
      <c r="J6" s="36"/>
      <c r="K6" s="36"/>
      <c r="L6" s="36"/>
      <c r="M6" s="36"/>
      <c r="N6" s="36"/>
      <c r="O6" s="270">
        <f t="shared" ref="O6:O27" si="1">SUM(C6:N6)</f>
        <v>45729.279999999999</v>
      </c>
      <c r="P6" s="290">
        <f t="shared" si="0"/>
        <v>9.6990920145267653E-2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/>
      <c r="G7" s="36"/>
      <c r="H7" s="36"/>
      <c r="I7" s="36"/>
      <c r="J7" s="36"/>
      <c r="K7" s="36"/>
      <c r="L7" s="36"/>
      <c r="M7" s="36"/>
      <c r="N7" s="36"/>
      <c r="O7" s="270">
        <f t="shared" si="1"/>
        <v>11968.49</v>
      </c>
      <c r="P7" s="290">
        <f t="shared" si="0"/>
        <v>2.5384936256364295E-2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/>
      <c r="G8" s="36"/>
      <c r="H8" s="36"/>
      <c r="I8" s="36"/>
      <c r="J8" s="36"/>
      <c r="K8" s="36"/>
      <c r="L8" s="36"/>
      <c r="M8" s="36"/>
      <c r="N8" s="36"/>
      <c r="O8" s="270">
        <f t="shared" si="1"/>
        <v>33861.159999999996</v>
      </c>
      <c r="P8" s="290">
        <f t="shared" si="0"/>
        <v>7.1818866721411995E-2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/>
      <c r="G9" s="36"/>
      <c r="H9" s="36"/>
      <c r="I9" s="36"/>
      <c r="J9" s="36"/>
      <c r="K9" s="36"/>
      <c r="L9" s="36"/>
      <c r="M9" s="36"/>
      <c r="N9" s="36"/>
      <c r="O9" s="270">
        <f t="shared" si="1"/>
        <v>22365.199999999997</v>
      </c>
      <c r="P9" s="290">
        <f t="shared" si="0"/>
        <v>4.7436157473569232E-2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0">
        <f t="shared" si="1"/>
        <v>21703.670000000002</v>
      </c>
      <c r="P10" s="290">
        <f t="shared" si="0"/>
        <v>4.6033065113407462E-2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/>
      <c r="G11" s="36"/>
      <c r="H11" s="36"/>
      <c r="I11" s="36"/>
      <c r="J11" s="36"/>
      <c r="K11" s="36"/>
      <c r="L11" s="36"/>
      <c r="M11" s="36"/>
      <c r="N11" s="36"/>
      <c r="O11" s="270">
        <f t="shared" si="1"/>
        <v>17750.82</v>
      </c>
      <c r="P11" s="290">
        <f t="shared" si="0"/>
        <v>3.7649146567210773E-2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/>
      <c r="G12" s="36"/>
      <c r="H12" s="36"/>
      <c r="I12" s="36"/>
      <c r="J12" s="36"/>
      <c r="K12" s="36"/>
      <c r="L12" s="36"/>
      <c r="M12" s="36"/>
      <c r="N12" s="36"/>
      <c r="O12" s="270">
        <f t="shared" si="1"/>
        <v>54941.91</v>
      </c>
      <c r="P12" s="290">
        <f t="shared" si="0"/>
        <v>0.11653073053934991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/>
      <c r="G13" s="36"/>
      <c r="H13" s="36"/>
      <c r="I13" s="36"/>
      <c r="J13" s="36"/>
      <c r="K13" s="36"/>
      <c r="L13" s="36"/>
      <c r="M13" s="36"/>
      <c r="N13" s="36"/>
      <c r="O13" s="270">
        <f t="shared" si="1"/>
        <v>30889.199999999997</v>
      </c>
      <c r="P13" s="290">
        <f t="shared" si="0"/>
        <v>6.5515396930614297E-2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/>
      <c r="G14" s="36"/>
      <c r="H14" s="36"/>
      <c r="I14" s="36"/>
      <c r="J14" s="36"/>
      <c r="K14" s="36"/>
      <c r="L14" s="36"/>
      <c r="M14" s="36"/>
      <c r="N14" s="36"/>
      <c r="O14" s="270">
        <f t="shared" si="1"/>
        <v>16503.789999999997</v>
      </c>
      <c r="P14" s="290">
        <f t="shared" si="0"/>
        <v>3.5004220009242804E-2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/>
      <c r="G15" s="36"/>
      <c r="H15" s="36"/>
      <c r="I15" s="36"/>
      <c r="J15" s="36"/>
      <c r="K15" s="36"/>
      <c r="L15" s="36"/>
      <c r="M15" s="36"/>
      <c r="N15" s="36"/>
      <c r="O15" s="270">
        <f t="shared" si="1"/>
        <v>17085.87</v>
      </c>
      <c r="P15" s="290">
        <f t="shared" si="0"/>
        <v>3.6238800453066926E-2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/>
      <c r="G16" s="36"/>
      <c r="H16" s="36"/>
      <c r="I16" s="36"/>
      <c r="J16" s="36"/>
      <c r="K16" s="36"/>
      <c r="L16" s="36"/>
      <c r="M16" s="36"/>
      <c r="N16" s="36"/>
      <c r="O16" s="270">
        <f t="shared" si="1"/>
        <v>20529.96</v>
      </c>
      <c r="P16" s="290">
        <f t="shared" si="0"/>
        <v>4.3543648860107552E-2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/>
      <c r="G17" s="36"/>
      <c r="H17" s="36"/>
      <c r="I17" s="36"/>
      <c r="J17" s="36"/>
      <c r="K17" s="36"/>
      <c r="L17" s="36"/>
      <c r="M17" s="36"/>
      <c r="N17" s="36"/>
      <c r="O17" s="270">
        <f t="shared" si="1"/>
        <v>19805.52</v>
      </c>
      <c r="P17" s="290">
        <f t="shared" si="0"/>
        <v>4.2007125604328378E-2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/>
      <c r="G18" s="36"/>
      <c r="H18" s="36"/>
      <c r="I18" s="36"/>
      <c r="J18" s="36"/>
      <c r="K18" s="36"/>
      <c r="L18" s="36"/>
      <c r="M18" s="36"/>
      <c r="N18" s="36"/>
      <c r="O18" s="270">
        <f t="shared" si="1"/>
        <v>14544.82</v>
      </c>
      <c r="P18" s="290">
        <f t="shared" si="0"/>
        <v>3.0849282454202032E-2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/>
      <c r="G19" s="36"/>
      <c r="H19" s="36"/>
      <c r="I19" s="36"/>
      <c r="J19" s="36"/>
      <c r="K19" s="36"/>
      <c r="L19" s="36"/>
      <c r="M19" s="36"/>
      <c r="N19" s="36"/>
      <c r="O19" s="270">
        <f t="shared" si="1"/>
        <v>37438.32</v>
      </c>
      <c r="P19" s="290">
        <f t="shared" si="0"/>
        <v>7.9405954029737116E-2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/>
      <c r="G20" s="36"/>
      <c r="H20" s="36"/>
      <c r="I20" s="36"/>
      <c r="J20" s="36"/>
      <c r="K20" s="36"/>
      <c r="L20" s="36"/>
      <c r="M20" s="36"/>
      <c r="N20" s="36"/>
      <c r="O20" s="270">
        <f t="shared" si="1"/>
        <v>14902.2</v>
      </c>
      <c r="P20" s="290">
        <f t="shared" si="0"/>
        <v>3.1607278535520519E-2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/>
      <c r="G21" s="36"/>
      <c r="H21" s="36"/>
      <c r="I21" s="36"/>
      <c r="J21" s="36"/>
      <c r="K21" s="36"/>
      <c r="L21" s="36"/>
      <c r="M21" s="36"/>
      <c r="N21" s="36"/>
      <c r="O21" s="270">
        <f t="shared" si="1"/>
        <v>20058.71</v>
      </c>
      <c r="P21" s="290">
        <f t="shared" si="0"/>
        <v>4.254413670687756E-2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/>
      <c r="G22" s="36"/>
      <c r="H22" s="36"/>
      <c r="I22" s="36"/>
      <c r="J22" s="36"/>
      <c r="K22" s="36"/>
      <c r="L22" s="36"/>
      <c r="M22" s="36"/>
      <c r="N22" s="36"/>
      <c r="O22" s="270">
        <f t="shared" si="1"/>
        <v>15107.05</v>
      </c>
      <c r="P22" s="290">
        <f t="shared" si="0"/>
        <v>3.2041761431200445E-2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53">
        <f t="shared" si="1"/>
        <v>471480.01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/>
      <c r="G24" s="36"/>
      <c r="H24" s="36"/>
      <c r="I24" s="36"/>
      <c r="J24" s="36"/>
      <c r="K24" s="36"/>
      <c r="L24" s="36"/>
      <c r="M24" s="36"/>
      <c r="N24" s="36"/>
      <c r="O24" s="270">
        <f t="shared" si="1"/>
        <v>76251.100000000006</v>
      </c>
      <c r="P24" s="290">
        <f t="shared" si="0"/>
        <v>0.16172711118759839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/>
      <c r="G26" s="138"/>
      <c r="H26" s="138"/>
      <c r="I26" s="138"/>
      <c r="J26" s="138"/>
      <c r="K26" s="138"/>
      <c r="L26" s="138"/>
      <c r="M26" s="138"/>
      <c r="N26" s="138"/>
      <c r="O26" s="275">
        <f t="shared" si="1"/>
        <v>76251.100000000006</v>
      </c>
      <c r="P26" s="292">
        <f t="shared" si="0"/>
        <v>0.16172711118759839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547731.1100000001</v>
      </c>
      <c r="P27" s="336">
        <f t="shared" si="0"/>
        <v>1.1617271111875986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5" workbookViewId="0">
      <selection activeCell="F22" sqref="F22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 xml:space="preserve">รายงานข้อมูลณ วันที่ 25/12/61 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/>
      <c r="G25" s="353"/>
      <c r="H25" s="353"/>
      <c r="I25" s="353"/>
      <c r="J25" s="353"/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E28" sqref="E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 xml:space="preserve">รายงานข้อมูลณ วันที่ 25/12/61 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/>
      <c r="G5" s="92"/>
      <c r="H5" s="92"/>
      <c r="I5" s="92"/>
      <c r="J5" s="92"/>
      <c r="K5" s="92"/>
      <c r="L5" s="92"/>
      <c r="M5" s="92"/>
      <c r="N5" s="92"/>
      <c r="O5" s="310">
        <f>SUM(C5:N5)</f>
        <v>126184.62</v>
      </c>
      <c r="P5" s="346">
        <f t="shared" ref="P5:P27" si="0">O5/$O$23</f>
        <v>0.22161783703606389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/>
      <c r="G6" s="92"/>
      <c r="H6" s="92"/>
      <c r="I6" s="92"/>
      <c r="J6" s="92"/>
      <c r="K6" s="92"/>
      <c r="L6" s="92"/>
      <c r="M6" s="92"/>
      <c r="N6" s="92"/>
      <c r="O6" s="310">
        <f t="shared" ref="O6:O27" si="1">SUM(C6:N6)</f>
        <v>63077.530000000006</v>
      </c>
      <c r="P6" s="346">
        <f t="shared" si="0"/>
        <v>0.11078296042875456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/>
      <c r="G7" s="92"/>
      <c r="H7" s="92"/>
      <c r="I7" s="92"/>
      <c r="J7" s="92"/>
      <c r="K7" s="92"/>
      <c r="L7" s="92"/>
      <c r="M7" s="92"/>
      <c r="N7" s="92"/>
      <c r="O7" s="310">
        <f t="shared" si="1"/>
        <v>19620.809999999998</v>
      </c>
      <c r="P7" s="346">
        <f t="shared" si="0"/>
        <v>3.4459995783127709E-2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/>
      <c r="G8" s="92"/>
      <c r="H8" s="92"/>
      <c r="I8" s="92"/>
      <c r="J8" s="92"/>
      <c r="K8" s="92"/>
      <c r="L8" s="92"/>
      <c r="M8" s="92"/>
      <c r="N8" s="92"/>
      <c r="O8" s="310">
        <f t="shared" si="1"/>
        <v>59199.399999999994</v>
      </c>
      <c r="P8" s="346">
        <f t="shared" si="0"/>
        <v>0.10397180719673094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/>
      <c r="G9" s="92"/>
      <c r="H9" s="92"/>
      <c r="I9" s="92"/>
      <c r="J9" s="92"/>
      <c r="K9" s="92"/>
      <c r="L9" s="92"/>
      <c r="M9" s="92"/>
      <c r="N9" s="92"/>
      <c r="O9" s="310">
        <f t="shared" si="1"/>
        <v>20882.98</v>
      </c>
      <c r="P9" s="346">
        <f t="shared" si="0"/>
        <v>3.6676742842886724E-2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/>
      <c r="G10" s="92"/>
      <c r="H10" s="92"/>
      <c r="I10" s="92"/>
      <c r="J10" s="92"/>
      <c r="K10" s="92"/>
      <c r="L10" s="92"/>
      <c r="M10" s="92"/>
      <c r="N10" s="92"/>
      <c r="O10" s="310">
        <f t="shared" si="1"/>
        <v>35626.85</v>
      </c>
      <c r="P10" s="346">
        <f t="shared" si="0"/>
        <v>6.2571377061707623E-2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/>
      <c r="G11" s="92"/>
      <c r="H11" s="92"/>
      <c r="I11" s="92"/>
      <c r="J11" s="92"/>
      <c r="K11" s="92"/>
      <c r="L11" s="92"/>
      <c r="M11" s="92"/>
      <c r="N11" s="92"/>
      <c r="O11" s="310">
        <f t="shared" si="1"/>
        <v>12445.920000000002</v>
      </c>
      <c r="P11" s="346">
        <f t="shared" si="0"/>
        <v>2.1858748477618657E-2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/>
      <c r="G12" s="92"/>
      <c r="H12" s="92"/>
      <c r="I12" s="92"/>
      <c r="J12" s="92"/>
      <c r="K12" s="92"/>
      <c r="L12" s="92"/>
      <c r="M12" s="92"/>
      <c r="N12" s="92"/>
      <c r="O12" s="310">
        <f t="shared" si="1"/>
        <v>60297.69</v>
      </c>
      <c r="P12" s="346">
        <f t="shared" si="0"/>
        <v>0.10590073208661324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/>
      <c r="G13" s="92"/>
      <c r="H13" s="92"/>
      <c r="I13" s="92"/>
      <c r="J13" s="92"/>
      <c r="K13" s="92"/>
      <c r="L13" s="92"/>
      <c r="M13" s="92"/>
      <c r="N13" s="92"/>
      <c r="O13" s="310">
        <f t="shared" si="1"/>
        <v>22805.97</v>
      </c>
      <c r="P13" s="346">
        <f t="shared" si="0"/>
        <v>4.00540869632873E-2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/>
      <c r="G14" s="92"/>
      <c r="H14" s="92"/>
      <c r="I14" s="92"/>
      <c r="J14" s="92"/>
      <c r="K14" s="92"/>
      <c r="L14" s="92"/>
      <c r="M14" s="92"/>
      <c r="N14" s="92"/>
      <c r="O14" s="310">
        <f t="shared" si="1"/>
        <v>13329.98</v>
      </c>
      <c r="P14" s="346">
        <f t="shared" si="0"/>
        <v>2.3411421576845028E-2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310">
        <f t="shared" si="1"/>
        <v>28871.95</v>
      </c>
      <c r="P15" s="346">
        <f t="shared" si="0"/>
        <v>5.0707757490678219E-2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/>
      <c r="G16" s="92"/>
      <c r="H16" s="92"/>
      <c r="I16" s="92"/>
      <c r="J16" s="92"/>
      <c r="K16" s="92"/>
      <c r="L16" s="92"/>
      <c r="M16" s="92"/>
      <c r="N16" s="92"/>
      <c r="O16" s="310">
        <f t="shared" si="1"/>
        <v>13456.99</v>
      </c>
      <c r="P16" s="346">
        <f t="shared" si="0"/>
        <v>2.3634489027394474E-2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/>
      <c r="G17" s="92"/>
      <c r="H17" s="92"/>
      <c r="I17" s="92"/>
      <c r="J17" s="92"/>
      <c r="K17" s="92"/>
      <c r="L17" s="92"/>
      <c r="M17" s="92"/>
      <c r="N17" s="92"/>
      <c r="O17" s="310">
        <f t="shared" si="1"/>
        <v>10529</v>
      </c>
      <c r="P17" s="346">
        <f t="shared" si="0"/>
        <v>1.8492065088064748E-2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/>
      <c r="G18" s="92"/>
      <c r="H18" s="92"/>
      <c r="I18" s="92"/>
      <c r="J18" s="92"/>
      <c r="K18" s="92"/>
      <c r="L18" s="92"/>
      <c r="M18" s="92"/>
      <c r="N18" s="92"/>
      <c r="O18" s="310">
        <f t="shared" si="1"/>
        <v>16776.79</v>
      </c>
      <c r="P18" s="346">
        <f t="shared" si="0"/>
        <v>2.9465048214340751E-2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/>
      <c r="G19" s="92"/>
      <c r="H19" s="92"/>
      <c r="I19" s="92"/>
      <c r="J19" s="92"/>
      <c r="K19" s="92"/>
      <c r="L19" s="92"/>
      <c r="M19" s="92"/>
      <c r="N19" s="92"/>
      <c r="O19" s="310">
        <f t="shared" si="1"/>
        <v>15867.95</v>
      </c>
      <c r="P19" s="346">
        <f t="shared" si="0"/>
        <v>2.7868854042564062E-2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/>
      <c r="G20" s="92"/>
      <c r="H20" s="92"/>
      <c r="I20" s="92"/>
      <c r="J20" s="92"/>
      <c r="K20" s="92"/>
      <c r="L20" s="92"/>
      <c r="M20" s="92"/>
      <c r="N20" s="92"/>
      <c r="O20" s="310">
        <f t="shared" si="1"/>
        <v>14405.98</v>
      </c>
      <c r="P20" s="346">
        <f t="shared" si="0"/>
        <v>2.5301198577011963E-2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/>
      <c r="G21" s="92"/>
      <c r="H21" s="92"/>
      <c r="I21" s="92"/>
      <c r="J21" s="92"/>
      <c r="K21" s="92"/>
      <c r="L21" s="92"/>
      <c r="M21" s="92"/>
      <c r="N21" s="92"/>
      <c r="O21" s="310">
        <f t="shared" si="1"/>
        <v>30098.959999999999</v>
      </c>
      <c r="P21" s="346">
        <f t="shared" si="0"/>
        <v>5.2862753101249625E-2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/>
      <c r="G22" s="92"/>
      <c r="H22" s="92"/>
      <c r="I22" s="92"/>
      <c r="J22" s="92"/>
      <c r="K22" s="92"/>
      <c r="L22" s="92"/>
      <c r="M22" s="92"/>
      <c r="N22" s="92"/>
      <c r="O22" s="310">
        <f t="shared" si="1"/>
        <v>5899.98</v>
      </c>
      <c r="P22" s="346">
        <f t="shared" si="0"/>
        <v>1.0362125005060332E-2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/>
      <c r="G23" s="96"/>
      <c r="H23" s="96"/>
      <c r="I23" s="96"/>
      <c r="J23" s="96"/>
      <c r="K23" s="96"/>
      <c r="L23" s="96"/>
      <c r="M23" s="96"/>
      <c r="N23" s="96"/>
      <c r="O23" s="311">
        <f t="shared" si="1"/>
        <v>569379.35000000009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/>
      <c r="G24" s="93"/>
      <c r="H24" s="93"/>
      <c r="I24" s="93"/>
      <c r="J24" s="93"/>
      <c r="K24" s="93"/>
      <c r="L24" s="93"/>
      <c r="M24" s="93"/>
      <c r="N24" s="93"/>
      <c r="O24" s="312">
        <f t="shared" si="1"/>
        <v>38453.879999999997</v>
      </c>
      <c r="P24" s="348">
        <f t="shared" si="0"/>
        <v>6.7536485121913875E-2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/>
      <c r="G25" s="93"/>
      <c r="H25" s="93"/>
      <c r="I25" s="93"/>
      <c r="J25" s="93"/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/>
      <c r="G26" s="99"/>
      <c r="H26" s="99"/>
      <c r="I26" s="99"/>
      <c r="J26" s="99"/>
      <c r="K26" s="99"/>
      <c r="L26" s="99"/>
      <c r="M26" s="99"/>
      <c r="N26" s="99"/>
      <c r="O26" s="313">
        <f t="shared" si="1"/>
        <v>38453.879999999997</v>
      </c>
      <c r="P26" s="349">
        <f t="shared" si="0"/>
        <v>6.7536485121913875E-2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607878.2300000001</v>
      </c>
      <c r="P27" s="336">
        <f t="shared" si="0"/>
        <v>1.0676155185466421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1" t="s">
        <v>72</v>
      </c>
      <c r="H30" s="361"/>
      <c r="I30" s="361"/>
      <c r="J30" s="56"/>
      <c r="K30" s="56"/>
      <c r="L30" s="361" t="s">
        <v>49</v>
      </c>
      <c r="M30" s="361"/>
      <c r="N30" s="361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A13" zoomScaleNormal="100" workbookViewId="0">
      <selection activeCell="E28" sqref="E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 xml:space="preserve">รายงานข้อมูลณ วันที่ 25/12/61 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/>
      <c r="G5" s="129"/>
      <c r="H5" s="129"/>
      <c r="I5" s="129"/>
      <c r="J5" s="129"/>
      <c r="K5" s="129"/>
      <c r="L5" s="129"/>
      <c r="M5" s="129"/>
      <c r="N5" s="129"/>
      <c r="O5" s="303">
        <f>SUM(C5:N5)</f>
        <v>21199.47</v>
      </c>
      <c r="P5" s="290">
        <f t="shared" ref="P5:P27" si="0">O5/$O$23</f>
        <v>5.1538411420030565E-2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/>
      <c r="G6" s="129"/>
      <c r="H6" s="129"/>
      <c r="I6" s="129"/>
      <c r="J6" s="129"/>
      <c r="K6" s="129"/>
      <c r="L6" s="129"/>
      <c r="M6" s="129"/>
      <c r="N6" s="129"/>
      <c r="O6" s="303">
        <f t="shared" ref="O6:O27" si="1">SUM(C6:N6)</f>
        <v>13760.039999999999</v>
      </c>
      <c r="P6" s="290">
        <f t="shared" si="0"/>
        <v>3.345227982945221E-2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/>
      <c r="G7" s="129"/>
      <c r="H7" s="129"/>
      <c r="I7" s="129"/>
      <c r="J7" s="129"/>
      <c r="K7" s="129"/>
      <c r="L7" s="129"/>
      <c r="M7" s="129"/>
      <c r="N7" s="129"/>
      <c r="O7" s="303">
        <f t="shared" si="1"/>
        <v>7577.24</v>
      </c>
      <c r="P7" s="290">
        <f t="shared" si="0"/>
        <v>1.8421163951188986E-2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/>
      <c r="G8" s="129"/>
      <c r="H8" s="129"/>
      <c r="I8" s="129"/>
      <c r="J8" s="129"/>
      <c r="K8" s="129"/>
      <c r="L8" s="129"/>
      <c r="M8" s="129"/>
      <c r="N8" s="129"/>
      <c r="O8" s="303">
        <f t="shared" si="1"/>
        <v>173497.99</v>
      </c>
      <c r="P8" s="290">
        <f t="shared" si="0"/>
        <v>0.42179407264277585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/>
      <c r="G9" s="129"/>
      <c r="H9" s="129"/>
      <c r="I9" s="129"/>
      <c r="J9" s="129"/>
      <c r="K9" s="129"/>
      <c r="L9" s="129"/>
      <c r="M9" s="129"/>
      <c r="N9" s="129"/>
      <c r="O9" s="303">
        <f t="shared" si="1"/>
        <v>6566.05</v>
      </c>
      <c r="P9" s="290">
        <f t="shared" si="0"/>
        <v>1.5962841821257404E-2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303">
        <f t="shared" si="1"/>
        <v>19256.27</v>
      </c>
      <c r="P10" s="290">
        <f t="shared" si="0"/>
        <v>4.6814263077104845E-2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303">
        <f t="shared" si="1"/>
        <v>2770.58</v>
      </c>
      <c r="P11" s="290">
        <f t="shared" si="0"/>
        <v>6.7356066879081539E-3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/>
      <c r="G12" s="129"/>
      <c r="H12" s="129"/>
      <c r="I12" s="129"/>
      <c r="J12" s="129"/>
      <c r="K12" s="129"/>
      <c r="L12" s="129"/>
      <c r="M12" s="129"/>
      <c r="N12" s="129"/>
      <c r="O12" s="303">
        <f t="shared" si="1"/>
        <v>24913.809999999998</v>
      </c>
      <c r="P12" s="290">
        <f t="shared" si="0"/>
        <v>6.0568409956497565E-2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/>
      <c r="G13" s="129"/>
      <c r="H13" s="129"/>
      <c r="I13" s="129"/>
      <c r="J13" s="129"/>
      <c r="K13" s="129"/>
      <c r="L13" s="129"/>
      <c r="M13" s="129"/>
      <c r="N13" s="129"/>
      <c r="O13" s="303">
        <f t="shared" si="1"/>
        <v>15671.119999999999</v>
      </c>
      <c r="P13" s="290">
        <f t="shared" si="0"/>
        <v>3.8098340664774605E-2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303">
        <f t="shared" si="1"/>
        <v>15513.1</v>
      </c>
      <c r="P14" s="290">
        <f t="shared" si="0"/>
        <v>3.7714175410992638E-2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303">
        <f t="shared" si="1"/>
        <v>9150.7900000000009</v>
      </c>
      <c r="P15" s="290">
        <f t="shared" si="0"/>
        <v>2.2246649554837999E-2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/>
      <c r="G16" s="129"/>
      <c r="H16" s="129"/>
      <c r="I16" s="129"/>
      <c r="J16" s="129"/>
      <c r="K16" s="129"/>
      <c r="L16" s="129"/>
      <c r="M16" s="129"/>
      <c r="N16" s="129"/>
      <c r="O16" s="303">
        <f t="shared" si="1"/>
        <v>15535.009999999998</v>
      </c>
      <c r="P16" s="290">
        <f t="shared" si="0"/>
        <v>3.7767441204628646E-2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/>
      <c r="G17" s="129"/>
      <c r="H17" s="129"/>
      <c r="I17" s="129"/>
      <c r="J17" s="129"/>
      <c r="K17" s="129"/>
      <c r="L17" s="129"/>
      <c r="M17" s="129"/>
      <c r="N17" s="129"/>
      <c r="O17" s="303">
        <f t="shared" si="1"/>
        <v>13585.99</v>
      </c>
      <c r="P17" s="290">
        <f t="shared" si="0"/>
        <v>3.3029143755406193E-2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/>
      <c r="G18" s="129"/>
      <c r="H18" s="129"/>
      <c r="I18" s="129"/>
      <c r="J18" s="129"/>
      <c r="K18" s="129"/>
      <c r="L18" s="129"/>
      <c r="M18" s="129"/>
      <c r="N18" s="129"/>
      <c r="O18" s="303">
        <f t="shared" si="1"/>
        <v>13524.939999999999</v>
      </c>
      <c r="P18" s="290">
        <f t="shared" si="0"/>
        <v>3.2880724006365637E-2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303">
        <f t="shared" si="1"/>
        <v>26124.27</v>
      </c>
      <c r="P19" s="290">
        <f t="shared" si="0"/>
        <v>6.3511180954427718E-2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303">
        <f t="shared" si="1"/>
        <v>6981.9400000000005</v>
      </c>
      <c r="P20" s="290">
        <f t="shared" si="0"/>
        <v>1.697391945317351E-2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303">
        <f t="shared" si="1"/>
        <v>13404.9</v>
      </c>
      <c r="P21" s="290">
        <f t="shared" si="0"/>
        <v>3.258889261120055E-2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303">
        <f t="shared" si="1"/>
        <v>18931.05</v>
      </c>
      <c r="P22" s="290">
        <f t="shared" si="0"/>
        <v>4.6023614907031614E-2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/>
      <c r="G23" s="155"/>
      <c r="H23" s="155"/>
      <c r="I23" s="155"/>
      <c r="J23" s="155"/>
      <c r="K23" s="155"/>
      <c r="L23" s="155"/>
      <c r="M23" s="155"/>
      <c r="N23" s="155"/>
      <c r="O23" s="304">
        <f t="shared" si="1"/>
        <v>411333.4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>
        <f t="shared" si="1"/>
        <v>411333.4</v>
      </c>
      <c r="P27" s="281">
        <f t="shared" si="0"/>
        <v>1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 xml:space="preserve">รายงานข้อมูลณ วันที่ 25/12/61 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0</v>
      </c>
      <c r="G5" s="193">
        <f>'1.ยาทั่วไป'!G5+'2.ยาแพทย์ PCC'!G5+'3.ยาเรื้อรัง 25%'!G5+'4.ยาเรื้อรังฟรี'!G5</f>
        <v>0</v>
      </c>
      <c r="H5" s="193">
        <f>'1.ยาทั่วไป'!H5+'2.ยาแพทย์ PCC'!H5+'3.ยาเรื้อรัง 25%'!H5+'4.ยาเรื้อรังฟรี'!H5</f>
        <v>0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0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182478.66</v>
      </c>
      <c r="P5" s="319">
        <f t="shared" ref="P5:P27" si="0">O5/$O$23</f>
        <v>0.1753153855483415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0</v>
      </c>
      <c r="G6" s="193">
        <f>'1.ยาทั่วไป'!G6+'2.ยาแพทย์ PCC'!G6+'3.ยาเรื้อรัง 25%'!G6+'4.ยาเรื้อรังฟรี'!G6</f>
        <v>0</v>
      </c>
      <c r="H6" s="193">
        <f>'1.ยาทั่วไป'!H6+'2.ยาแพทย์ PCC'!H6+'3.ยาเรื้อรัง 25%'!H6+'4.ยาเรื้อรังฟรี'!H6</f>
        <v>0</v>
      </c>
      <c r="I6" s="193">
        <f>'1.ยาทั่วไป'!I6+'2.ยาแพทย์ PCC'!I6+'3.ยาเรื้อรัง 25%'!I6+'4.ยาเรื้อรังฟรี'!I6</f>
        <v>0</v>
      </c>
      <c r="J6" s="193">
        <f>'1.ยาทั่วไป'!J6+'2.ยาแพทย์ PCC'!J6+'3.ยาเรื้อรัง 25%'!J6+'4.ยาเรื้อรังฟรี'!J6</f>
        <v>0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108806.81</v>
      </c>
      <c r="P6" s="319">
        <f t="shared" si="0"/>
        <v>0.1045355541597858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0</v>
      </c>
      <c r="G7" s="193">
        <f>'1.ยาทั่วไป'!G7+'2.ยาแพทย์ PCC'!G7+'3.ยาเรื้อรัง 25%'!G7+'4.ยาเรื้อรังฟรี'!G7</f>
        <v>0</v>
      </c>
      <c r="H7" s="193">
        <f>'1.ยาทั่วไป'!H7+'2.ยาแพทย์ PCC'!H7+'3.ยาเรื้อรัง 25%'!H7+'4.ยาเรื้อรังฟรี'!H7</f>
        <v>0</v>
      </c>
      <c r="I7" s="193">
        <f>'1.ยาทั่วไป'!I7+'2.ยาแพทย์ PCC'!I7+'3.ยาเรื้อรัง 25%'!I7+'4.ยาเรื้อรังฟรี'!I7</f>
        <v>0</v>
      </c>
      <c r="J7" s="193">
        <f>'1.ยาทั่วไป'!J7+'2.ยาแพทย์ PCC'!J7+'3.ยาเรื้อรัง 25%'!J7+'4.ยาเรื้อรังฟรี'!J7</f>
        <v>0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31589.3</v>
      </c>
      <c r="P7" s="319">
        <f t="shared" si="0"/>
        <v>3.0349249105085626E-2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0</v>
      </c>
      <c r="G8" s="193">
        <f>'1.ยาทั่วไป'!G8+'2.ยาแพทย์ PCC'!G8+'3.ยาเรื้อรัง 25%'!G8+'4.ยาเรื้อรังฟรี'!G8</f>
        <v>0</v>
      </c>
      <c r="H8" s="193">
        <f>'1.ยาทั่วไป'!H8+'2.ยาแพทย์ PCC'!H8+'3.ยาเรื้อรัง 25%'!H8+'4.ยาเรื้อรังฟรี'!H8</f>
        <v>0</v>
      </c>
      <c r="I8" s="193">
        <f>'1.ยาทั่วไป'!I8+'2.ยาแพทย์ PCC'!I8+'3.ยาเรื้อรัง 25%'!I8+'4.ยาเรื้อรังฟรี'!I8</f>
        <v>0</v>
      </c>
      <c r="J8" s="193">
        <f>'1.ยาทั่วไป'!J8+'2.ยาแพทย์ PCC'!J8+'3.ยาเรื้อรัง 25%'!J8+'4.ยาเรื้อรังฟรี'!J8</f>
        <v>0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93060.56</v>
      </c>
      <c r="P8" s="319">
        <f t="shared" si="0"/>
        <v>8.9407429645442196E-2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0</v>
      </c>
      <c r="G9" s="193">
        <f>'1.ยาทั่วไป'!G9+'2.ยาแพทย์ PCC'!G9+'3.ยาเรื้อรัง 25%'!G9+'4.ยาเรื้อรังฟรี'!G9</f>
        <v>0</v>
      </c>
      <c r="H9" s="193">
        <f>'1.ยาทั่วไป'!H9+'2.ยาแพทย์ PCC'!H9+'3.ยาเรื้อรัง 25%'!H9+'4.ยาเรื้อรังฟรี'!H9</f>
        <v>0</v>
      </c>
      <c r="I9" s="193">
        <f>'1.ยาทั่วไป'!I9+'2.ยาแพทย์ PCC'!I9+'3.ยาเรื้อรัง 25%'!I9+'4.ยาเรื้อรังฟรี'!I9</f>
        <v>0</v>
      </c>
      <c r="J9" s="193">
        <f>'1.ยาทั่วไป'!J9+'2.ยาแพทย์ PCC'!J9+'3.ยาเรื้อรัง 25%'!J9+'4.ยาเรื้อรังฟรี'!J9</f>
        <v>0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43248.179999999993</v>
      </c>
      <c r="P9" s="319">
        <f t="shared" si="0"/>
        <v>4.155045500095228E-2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0</v>
      </c>
      <c r="G10" s="193">
        <f>'1.ยาทั่วไป'!G10+'2.ยาแพทย์ PCC'!G10+'3.ยาเรื้อรัง 25%'!G10+'4.ยาเรื้อรังฟรี'!G10</f>
        <v>0</v>
      </c>
      <c r="H10" s="193">
        <f>'1.ยาทั่วไป'!H10+'2.ยาแพทย์ PCC'!H10+'3.ยาเรื้อรัง 25%'!H10+'4.ยาเรื้อรังฟรี'!H10</f>
        <v>0</v>
      </c>
      <c r="I10" s="193">
        <f>'1.ยาทั่วไป'!I10+'2.ยาแพทย์ PCC'!I10+'3.ยาเรื้อรัง 25%'!I10+'4.ยาเรื้อรังฟรี'!I10</f>
        <v>0</v>
      </c>
      <c r="J10" s="193">
        <f>'1.ยาทั่วไป'!J10+'2.ยาแพทย์ PCC'!J10+'3.ยาเรื้อรัง 25%'!J10+'4.ยาเรื้อรังฟรี'!J10</f>
        <v>0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57330.520000000004</v>
      </c>
      <c r="P10" s="319">
        <f t="shared" si="0"/>
        <v>5.5079986983063683E-2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0</v>
      </c>
      <c r="G11" s="193">
        <f>'1.ยาทั่วไป'!G11+'2.ยาแพทย์ PCC'!G11+'3.ยาเรื้อรัง 25%'!G11+'4.ยาเรื้อรังฟรี'!G11</f>
        <v>0</v>
      </c>
      <c r="H11" s="193">
        <f>'1.ยาทั่วไป'!H11+'2.ยาแพทย์ PCC'!H11+'3.ยาเรื้อรัง 25%'!H11+'4.ยาเรื้อรังฟรี'!H11</f>
        <v>0</v>
      </c>
      <c r="I11" s="193">
        <f>'1.ยาทั่วไป'!I11+'2.ยาแพทย์ PCC'!I11+'3.ยาเรื้อรัง 25%'!I11+'4.ยาเรื้อรังฟรี'!I11</f>
        <v>0</v>
      </c>
      <c r="J11" s="193">
        <f>'1.ยาทั่วไป'!J11+'2.ยาแพทย์ PCC'!J11+'3.ยาเรื้อรัง 25%'!J11+'4.ยาเรื้อรังฟรี'!J11</f>
        <v>0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30196.74</v>
      </c>
      <c r="P11" s="319">
        <f t="shared" si="0"/>
        <v>2.901135461759214E-2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0</v>
      </c>
      <c r="G12" s="193">
        <f>'1.ยาทั่วไป'!G12+'2.ยาแพทย์ PCC'!G12+'3.ยาเรื้อรัง 25%'!G12+'4.ยาเรื้อรังฟรี'!G12</f>
        <v>0</v>
      </c>
      <c r="H12" s="193">
        <f>'1.ยาทั่วไป'!H12+'2.ยาแพทย์ PCC'!H12+'3.ยาเรื้อรัง 25%'!H12+'4.ยาเรื้อรังฟรี'!H12</f>
        <v>0</v>
      </c>
      <c r="I12" s="193">
        <f>'1.ยาทั่วไป'!I12+'2.ยาแพทย์ PCC'!I12+'3.ยาเรื้อรัง 25%'!I12+'4.ยาเรื้อรังฟรี'!I12</f>
        <v>0</v>
      </c>
      <c r="J12" s="193">
        <f>'1.ยาทั่วไป'!J12+'2.ยาแพทย์ PCC'!J12+'3.ยาเรื้อรัง 25%'!J12+'4.ยาเรื้อรังฟรี'!J12</f>
        <v>0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115239.6</v>
      </c>
      <c r="P12" s="319">
        <f t="shared" si="0"/>
        <v>0.11071582235663423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0</v>
      </c>
      <c r="G13" s="193">
        <f>'1.ยาทั่วไป'!G13+'2.ยาแพทย์ PCC'!G13+'3.ยาเรื้อรัง 25%'!G13+'4.ยาเรื้อรังฟรี'!G13</f>
        <v>0</v>
      </c>
      <c r="H13" s="193">
        <f>'1.ยาทั่วไป'!H13+'2.ยาแพทย์ PCC'!H13+'3.ยาเรื้อรัง 25%'!H13+'4.ยาเรื้อรังฟรี'!H13</f>
        <v>0</v>
      </c>
      <c r="I13" s="193">
        <f>'1.ยาทั่วไป'!I13+'2.ยาแพทย์ PCC'!I13+'3.ยาเรื้อรัง 25%'!I13+'4.ยาเรื้อรังฟรี'!I13</f>
        <v>0</v>
      </c>
      <c r="J13" s="193">
        <f>'1.ยาทั่วไป'!J13+'2.ยาแพทย์ PCC'!J13+'3.ยาเรื้อรัง 25%'!J13+'4.ยาเรื้อรังฟรี'!J13</f>
        <v>0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53695.17</v>
      </c>
      <c r="P13" s="319">
        <f t="shared" si="0"/>
        <v>5.1587344134562035E-2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0</v>
      </c>
      <c r="G14" s="193">
        <f>'1.ยาทั่วไป'!G14+'2.ยาแพทย์ PCC'!G14+'3.ยาเรื้อรัง 25%'!G14+'4.ยาเรื้อรังฟรี'!G14</f>
        <v>0</v>
      </c>
      <c r="H14" s="193">
        <f>'1.ยาทั่วไป'!H14+'2.ยาแพทย์ PCC'!H14+'3.ยาเรื้อรัง 25%'!H14+'4.ยาเรื้อรังฟรี'!H14</f>
        <v>0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0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29833.769999999997</v>
      </c>
      <c r="P14" s="319">
        <f t="shared" si="0"/>
        <v>2.8662633153435823E-2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0</v>
      </c>
      <c r="G15" s="193">
        <f>'1.ยาทั่วไป'!G15+'2.ยาแพทย์ PCC'!G15+'3.ยาเรื้อรัง 25%'!G15+'4.ยาเรื้อรังฟรี'!G15</f>
        <v>0</v>
      </c>
      <c r="H15" s="193">
        <f>'1.ยาทั่วไป'!H15+'2.ยาแพทย์ PCC'!H15+'3.ยาเรื้อรัง 25%'!H15+'4.ยาเรื้อรังฟรี'!H15</f>
        <v>0</v>
      </c>
      <c r="I15" s="193">
        <f>'1.ยาทั่วไป'!I15+'2.ยาแพทย์ PCC'!I15+'3.ยาเรื้อรัง 25%'!I15+'4.ยาเรื้อรังฟรี'!I15</f>
        <v>0</v>
      </c>
      <c r="J15" s="193">
        <f>'1.ยาทั่วไป'!J15+'2.ยาแพทย์ PCC'!J15+'3.ยาเรื้อรัง 25%'!J15+'4.ยาเรื้อรังฟรี'!J15</f>
        <v>0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45957.82</v>
      </c>
      <c r="P15" s="319">
        <f t="shared" si="0"/>
        <v>4.4153726974218682E-2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0</v>
      </c>
      <c r="G16" s="193">
        <f>'1.ยาทั่วไป'!G16+'2.ยาแพทย์ PCC'!G16+'3.ยาเรื้อรัง 25%'!G16+'4.ยาเรื้อรังฟรี'!G16</f>
        <v>0</v>
      </c>
      <c r="H16" s="193">
        <f>'1.ยาทั่วไป'!H16+'2.ยาแพทย์ PCC'!H16+'3.ยาเรื้อรัง 25%'!H16+'4.ยาเรื้อรังฟรี'!H16</f>
        <v>0</v>
      </c>
      <c r="I16" s="193">
        <f>'1.ยาทั่วไป'!I16+'2.ยาแพทย์ PCC'!I16+'3.ยาเรื้อรัง 25%'!I16+'4.ยาเรื้อรังฟรี'!I16</f>
        <v>0</v>
      </c>
      <c r="J16" s="193">
        <f>'1.ยาทั่วไป'!J16+'2.ยาแพทย์ PCC'!J16+'3.ยาเรื้อรัง 25%'!J16+'4.ยาเรื้อรังฟรี'!J16</f>
        <v>0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33986.949999999997</v>
      </c>
      <c r="P16" s="319">
        <f t="shared" si="0"/>
        <v>3.2652778373439419E-2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0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0</v>
      </c>
      <c r="I17" s="193">
        <f>'1.ยาทั่วไป'!I17+'2.ยาแพทย์ PCC'!I17+'3.ยาเรื้อรัง 25%'!I17+'4.ยาเรื้อรังฟรี'!I17</f>
        <v>0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30334.52</v>
      </c>
      <c r="P17" s="319">
        <f t="shared" si="0"/>
        <v>2.914372600732533E-2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0</v>
      </c>
      <c r="G18" s="193">
        <f>'1.ยาทั่วไป'!G18+'2.ยาแพทย์ PCC'!G18+'3.ยาเรื้อรัง 25%'!G18+'4.ยาเรื้อรังฟรี'!G18</f>
        <v>0</v>
      </c>
      <c r="H18" s="193">
        <f>'1.ยาทั่วไป'!H18+'2.ยาแพทย์ PCC'!H18+'3.ยาเรื้อรัง 25%'!H18+'4.ยาเรื้อรังฟรี'!H18</f>
        <v>0</v>
      </c>
      <c r="I18" s="193">
        <f>'1.ยาทั่วไป'!I18+'2.ยาแพทย์ PCC'!I18+'3.ยาเรื้อรัง 25%'!I18+'4.ยาเรื้อรังฟรี'!I18</f>
        <v>0</v>
      </c>
      <c r="J18" s="193">
        <f>'1.ยาทั่วไป'!J18+'2.ยาแพทย์ PCC'!J18+'3.ยาเรื้อรัง 25%'!J18+'4.ยาเรื้อรังฟรี'!J18</f>
        <v>0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31321.61</v>
      </c>
      <c r="P18" s="319">
        <f t="shared" si="0"/>
        <v>3.0092067385549568E-2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0</v>
      </c>
      <c r="G19" s="193">
        <f>'1.ยาทั่วไป'!G19+'2.ยาแพทย์ PCC'!G19+'3.ยาเรื้อรัง 25%'!G19+'4.ยาเรื้อรังฟรี'!G19</f>
        <v>0</v>
      </c>
      <c r="H19" s="193">
        <f>'1.ยาทั่วไป'!H19+'2.ยาแพทย์ PCC'!H19+'3.ยาเรื้อรัง 25%'!H19+'4.ยาเรื้อรังฟรี'!H19</f>
        <v>0</v>
      </c>
      <c r="I19" s="193">
        <f>'1.ยาทั่วไป'!I19+'2.ยาแพทย์ PCC'!I19+'3.ยาเรื้อรัง 25%'!I19+'4.ยาเรื้อรังฟรี'!I19</f>
        <v>0</v>
      </c>
      <c r="J19" s="193">
        <f>'1.ยาทั่วไป'!J19+'2.ยาแพทย์ PCC'!J19+'3.ยาเรื้อรัง 25%'!J19+'4.ยาเรื้อรังฟรี'!J19</f>
        <v>0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53306.270000000004</v>
      </c>
      <c r="P19" s="319">
        <f t="shared" si="0"/>
        <v>5.1213710563163886E-2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0</v>
      </c>
      <c r="G20" s="193">
        <f>'1.ยาทั่วไป'!G20+'2.ยาแพทย์ PCC'!G20+'3.ยาเรื้อรัง 25%'!G20+'4.ยาเรื้อรังฟรี'!G20</f>
        <v>0</v>
      </c>
      <c r="H20" s="193">
        <f>'1.ยาทั่วไป'!H20+'2.ยาแพทย์ PCC'!H20+'3.ยาเรื้อรัง 25%'!H20+'4.ยาเรื้อรังฟรี'!H20</f>
        <v>0</v>
      </c>
      <c r="I20" s="193">
        <f>'1.ยาทั่วไป'!I20+'2.ยาแพทย์ PCC'!I20+'3.ยาเรื้อรัง 25%'!I20+'4.ยาเรื้อรังฟรี'!I20</f>
        <v>0</v>
      </c>
      <c r="J20" s="193">
        <f>'1.ยาทั่วไป'!J20+'2.ยาแพทย์ PCC'!J20+'3.ยาเรื้อรัง 25%'!J20+'4.ยาเรื้อรังฟรี'!J20</f>
        <v>0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29308.18</v>
      </c>
      <c r="P20" s="319">
        <f t="shared" si="0"/>
        <v>2.8157675403908553E-2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0</v>
      </c>
      <c r="G21" s="193">
        <f>'1.ยาทั่วไป'!G21+'2.ยาแพทย์ PCC'!G21+'3.ยาเรื้อรัง 25%'!G21+'4.ยาเรื้อรังฟรี'!G21</f>
        <v>0</v>
      </c>
      <c r="H21" s="193">
        <f>'1.ยาทั่วไป'!H21+'2.ยาแพทย์ PCC'!H21+'3.ยาเรื้อรัง 25%'!H21+'4.ยาเรื้อรังฟรี'!H21</f>
        <v>0</v>
      </c>
      <c r="I21" s="193">
        <f>'1.ยาทั่วไป'!I21+'2.ยาแพทย์ PCC'!I21+'3.ยาเรื้อรัง 25%'!I21+'4.ยาเรื้อรังฟรี'!I21</f>
        <v>0</v>
      </c>
      <c r="J21" s="193">
        <f>'1.ยาทั่วไป'!J21+'2.ยาแพทย์ PCC'!J21+'3.ยาเรื้อรัง 25%'!J21+'4.ยาเรื้อรังฟรี'!J21</f>
        <v>0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50157.67</v>
      </c>
      <c r="P21" s="319">
        <f t="shared" si="0"/>
        <v>4.8188710144279237E-2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0</v>
      </c>
      <c r="G22" s="193">
        <f>'1.ยาทั่วไป'!G22+'2.ยาแพทย์ PCC'!G22+'3.ยาเรื้อรัง 25%'!G22+'4.ยาเรื้อรังฟรี'!G22</f>
        <v>0</v>
      </c>
      <c r="H22" s="193">
        <f>'1.ยาทั่วไป'!H22+'2.ยาแพทย์ PCC'!H22+'3.ยาเรื้อรัง 25%'!H22+'4.ยาเรื้อรังฟรี'!H22</f>
        <v>0</v>
      </c>
      <c r="I22" s="193">
        <f>'1.ยาทั่วไป'!I22+'2.ยาแพทย์ PCC'!I22+'3.ยาเรื้อรัง 25%'!I22+'4.ยาเรื้อรังฟรี'!I22</f>
        <v>0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21007.03</v>
      </c>
      <c r="P22" s="319">
        <f t="shared" si="0"/>
        <v>2.0182390443219914E-2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0</v>
      </c>
      <c r="G23" s="195">
        <f t="shared" si="2"/>
        <v>0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1040859.3600000001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0</v>
      </c>
      <c r="G24" s="193">
        <f>'1.ยาทั่วไป'!G24</f>
        <v>0</v>
      </c>
      <c r="H24" s="193">
        <f>'1.ยาทั่วไป'!H24</f>
        <v>0</v>
      </c>
      <c r="I24" s="193">
        <f>'1.ยาทั่วไป'!I24</f>
        <v>0</v>
      </c>
      <c r="J24" s="193">
        <f>'1.ยาทั่วไป'!J24</f>
        <v>0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76251.100000000006</v>
      </c>
      <c r="P24" s="319">
        <f t="shared" si="0"/>
        <v>7.3257831874615598E-2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0</v>
      </c>
      <c r="G26" s="196">
        <f t="shared" si="3"/>
        <v>0</v>
      </c>
      <c r="H26" s="196">
        <f t="shared" si="3"/>
        <v>0</v>
      </c>
      <c r="I26" s="196">
        <f t="shared" si="3"/>
        <v>0</v>
      </c>
      <c r="J26" s="196">
        <f t="shared" si="3"/>
        <v>0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76251.100000000006</v>
      </c>
      <c r="P26" s="324">
        <f t="shared" si="0"/>
        <v>7.3257831874615598E-2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0</v>
      </c>
      <c r="G27" s="205">
        <f t="shared" si="4"/>
        <v>0</v>
      </c>
      <c r="H27" s="205">
        <f t="shared" si="4"/>
        <v>0</v>
      </c>
      <c r="I27" s="205">
        <f t="shared" si="4"/>
        <v>0</v>
      </c>
      <c r="J27" s="205">
        <f t="shared" si="4"/>
        <v>0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1117110.46</v>
      </c>
      <c r="P27" s="325">
        <f t="shared" si="0"/>
        <v>1.0732578318746155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 xml:space="preserve">รายงานข้อมูลณ วันที่ 25/12/61 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0</v>
      </c>
      <c r="G5" s="202">
        <f>'1.1รวมยาทั้งหมด(1+2+3+4)'!G5+'5.vaccine'!G5</f>
        <v>0</v>
      </c>
      <c r="H5" s="202">
        <f>'1.1รวมยาทั้งหมด(1+2+3+4)'!H5+'5.vaccine'!H5</f>
        <v>0</v>
      </c>
      <c r="I5" s="202">
        <f>'1.1รวมยาทั้งหมด(1+2+3+4)'!I5+'5.vaccine'!I5</f>
        <v>0</v>
      </c>
      <c r="J5" s="202">
        <f>'1.1รวมยาทั้งหมด(1+2+3+4)'!J5+'5.vaccine'!J5</f>
        <v>0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203678.13</v>
      </c>
      <c r="P5" s="330">
        <f t="shared" ref="P5:P27" si="0">O5/$O$23</f>
        <v>0.1396180356022679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0</v>
      </c>
      <c r="G6" s="202">
        <f>'1.1รวมยาทั้งหมด(1+2+3+4)'!G6+'5.vaccine'!G6</f>
        <v>0</v>
      </c>
      <c r="H6" s="202">
        <f>'1.1รวมยาทั้งหมด(1+2+3+4)'!H6+'5.vaccine'!H6</f>
        <v>0</v>
      </c>
      <c r="I6" s="202">
        <f>'1.1รวมยาทั้งหมด(1+2+3+4)'!I6+'5.vaccine'!I6</f>
        <v>0</v>
      </c>
      <c r="J6" s="202">
        <f>'1.1รวมยาทั้งหมด(1+2+3+4)'!J6+'5.vaccine'!J6</f>
        <v>0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122566.85</v>
      </c>
      <c r="P6" s="330">
        <f t="shared" si="0"/>
        <v>8.4017576295294091E-2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0</v>
      </c>
      <c r="G7" s="202">
        <f>'1.1รวมยาทั้งหมด(1+2+3+4)'!G7+'5.vaccine'!G7</f>
        <v>0</v>
      </c>
      <c r="H7" s="202">
        <f>'1.1รวมยาทั้งหมด(1+2+3+4)'!H7+'5.vaccine'!H7</f>
        <v>0</v>
      </c>
      <c r="I7" s="202">
        <f>'1.1รวมยาทั้งหมด(1+2+3+4)'!I7+'5.vaccine'!I7</f>
        <v>0</v>
      </c>
      <c r="J7" s="202">
        <f>'1.1รวมยาทั้งหมด(1+2+3+4)'!J7+'5.vaccine'!J7</f>
        <v>0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39166.54</v>
      </c>
      <c r="P7" s="330">
        <f t="shared" si="0"/>
        <v>2.6848024263270924E-2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0</v>
      </c>
      <c r="G8" s="202">
        <f>'1.1รวมยาทั้งหมด(1+2+3+4)'!G8+'5.vaccine'!G8</f>
        <v>0</v>
      </c>
      <c r="H8" s="202">
        <f>'1.1รวมยาทั้งหมด(1+2+3+4)'!H8+'5.vaccine'!H8</f>
        <v>0</v>
      </c>
      <c r="I8" s="202">
        <f>'1.1รวมยาทั้งหมด(1+2+3+4)'!I8+'5.vaccine'!I8</f>
        <v>0</v>
      </c>
      <c r="J8" s="202">
        <f>'1.1รวมยาทั้งหมด(1+2+3+4)'!J8+'5.vaccine'!J8</f>
        <v>0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266558.55000000005</v>
      </c>
      <c r="P8" s="330">
        <f t="shared" si="0"/>
        <v>0.18272153777133024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0</v>
      </c>
      <c r="G9" s="202">
        <f>'1.1รวมยาทั้งหมด(1+2+3+4)'!G9+'5.vaccine'!G9</f>
        <v>0</v>
      </c>
      <c r="H9" s="202">
        <f>'1.1รวมยาทั้งหมด(1+2+3+4)'!H9+'5.vaccine'!H9</f>
        <v>0</v>
      </c>
      <c r="I9" s="202">
        <f>'1.1รวมยาทั้งหมด(1+2+3+4)'!I9+'5.vaccine'!I9</f>
        <v>0</v>
      </c>
      <c r="J9" s="202">
        <f>'1.1รวมยาทั้งหมด(1+2+3+4)'!J9+'5.vaccine'!J9</f>
        <v>0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49814.229999999996</v>
      </c>
      <c r="P9" s="330">
        <f t="shared" si="0"/>
        <v>3.4146842067135835E-2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0</v>
      </c>
      <c r="G10" s="202">
        <f>'1.1รวมยาทั้งหมด(1+2+3+4)'!G10+'5.vaccine'!G10</f>
        <v>0</v>
      </c>
      <c r="H10" s="202">
        <f>'1.1รวมยาทั้งหมด(1+2+3+4)'!H10+'5.vaccine'!H10</f>
        <v>0</v>
      </c>
      <c r="I10" s="202">
        <f>'1.1รวมยาทั้งหมด(1+2+3+4)'!I10+'5.vaccine'!I10</f>
        <v>0</v>
      </c>
      <c r="J10" s="202">
        <f>'1.1รวมยาทั้งหมด(1+2+3+4)'!J10+'5.vaccine'!J10</f>
        <v>0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76586.789999999994</v>
      </c>
      <c r="P10" s="330">
        <f t="shared" si="0"/>
        <v>5.2498995218010956E-2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0</v>
      </c>
      <c r="G11" s="202">
        <f>'1.1รวมยาทั้งหมด(1+2+3+4)'!G11+'5.vaccine'!G11</f>
        <v>0</v>
      </c>
      <c r="H11" s="202">
        <f>'1.1รวมยาทั้งหมด(1+2+3+4)'!H11+'5.vaccine'!H11</f>
        <v>0</v>
      </c>
      <c r="I11" s="202">
        <f>'1.1รวมยาทั้งหมด(1+2+3+4)'!I11+'5.vaccine'!I11</f>
        <v>0</v>
      </c>
      <c r="J11" s="202">
        <f>'1.1รวมยาทั้งหมด(1+2+3+4)'!J11+'5.vaccine'!J11</f>
        <v>0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32967.32</v>
      </c>
      <c r="P11" s="330">
        <f t="shared" si="0"/>
        <v>2.2598560078450045E-2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0</v>
      </c>
      <c r="G12" s="202">
        <f>'1.1รวมยาทั้งหมด(1+2+3+4)'!G12+'5.vaccine'!G12</f>
        <v>0</v>
      </c>
      <c r="H12" s="202">
        <f>'1.1รวมยาทั้งหมด(1+2+3+4)'!H12+'5.vaccine'!H12</f>
        <v>0</v>
      </c>
      <c r="I12" s="202">
        <f>'1.1รวมยาทั้งหมด(1+2+3+4)'!I12+'5.vaccine'!I12</f>
        <v>0</v>
      </c>
      <c r="J12" s="202">
        <f>'1.1รวมยาทั้งหมด(1+2+3+4)'!J12+'5.vaccine'!J12</f>
        <v>0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140153.41</v>
      </c>
      <c r="P12" s="330">
        <f t="shared" si="0"/>
        <v>9.6072876293391188E-2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0</v>
      </c>
      <c r="G13" s="202">
        <f>'1.1รวมยาทั้งหมด(1+2+3+4)'!G13+'5.vaccine'!G13</f>
        <v>0</v>
      </c>
      <c r="H13" s="202">
        <f>'1.1รวมยาทั้งหมด(1+2+3+4)'!H13+'5.vaccine'!H13</f>
        <v>0</v>
      </c>
      <c r="I13" s="202">
        <f>'1.1รวมยาทั้งหมด(1+2+3+4)'!I13+'5.vaccine'!I13</f>
        <v>0</v>
      </c>
      <c r="J13" s="202">
        <f>'1.1รวมยาทั้งหมด(1+2+3+4)'!J13+'5.vaccine'!J13</f>
        <v>0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69366.290000000008</v>
      </c>
      <c r="P13" s="330">
        <f t="shared" si="0"/>
        <v>4.7549460252886457E-2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0</v>
      </c>
      <c r="G14" s="202">
        <f>'1.1รวมยาทั้งหมด(1+2+3+4)'!G14+'5.vaccine'!G14</f>
        <v>0</v>
      </c>
      <c r="H14" s="202">
        <f>'1.1รวมยาทั้งหมด(1+2+3+4)'!H14+'5.vaccine'!H14</f>
        <v>0</v>
      </c>
      <c r="I14" s="202">
        <f>'1.1รวมยาทั้งหมด(1+2+3+4)'!I14+'5.vaccine'!I14</f>
        <v>0</v>
      </c>
      <c r="J14" s="202">
        <f>'1.1รวมยาทั้งหมด(1+2+3+4)'!J14+'5.vaccine'!J14</f>
        <v>0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45346.869999999995</v>
      </c>
      <c r="P14" s="330">
        <f t="shared" si="0"/>
        <v>3.1084539661236154E-2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0</v>
      </c>
      <c r="G15" s="202">
        <f>'1.1รวมยาทั้งหมด(1+2+3+4)'!G15+'5.vaccine'!G15</f>
        <v>0</v>
      </c>
      <c r="H15" s="202">
        <f>'1.1รวมยาทั้งหมด(1+2+3+4)'!H15+'5.vaccine'!H15</f>
        <v>0</v>
      </c>
      <c r="I15" s="202">
        <f>'1.1รวมยาทั้งหมด(1+2+3+4)'!I15+'5.vaccine'!I15</f>
        <v>0</v>
      </c>
      <c r="J15" s="202">
        <f>'1.1รวมยาทั้งหมด(1+2+3+4)'!J15+'5.vaccine'!J15</f>
        <v>0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55108.610000000008</v>
      </c>
      <c r="P15" s="330">
        <f t="shared" si="0"/>
        <v>3.7776053192218023E-2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0</v>
      </c>
      <c r="G16" s="202">
        <f>'1.1รวมยาทั้งหมด(1+2+3+4)'!G16+'5.vaccine'!G16</f>
        <v>0</v>
      </c>
      <c r="H16" s="202">
        <f>'1.1รวมยาทั้งหมด(1+2+3+4)'!H16+'5.vaccine'!H16</f>
        <v>0</v>
      </c>
      <c r="I16" s="202">
        <f>'1.1รวมยาทั้งหมด(1+2+3+4)'!I16+'5.vaccine'!I16</f>
        <v>0</v>
      </c>
      <c r="J16" s="202">
        <f>'1.1รวมยาทั้งหมด(1+2+3+4)'!J16+'5.vaccine'!J16</f>
        <v>0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49521.96</v>
      </c>
      <c r="P16" s="330">
        <f t="shared" si="0"/>
        <v>3.3946495749809201E-2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0</v>
      </c>
      <c r="G17" s="202">
        <f>'1.1รวมยาทั้งหมด(1+2+3+4)'!G17+'5.vaccine'!G17</f>
        <v>0</v>
      </c>
      <c r="H17" s="202">
        <f>'1.1รวมยาทั้งหมด(1+2+3+4)'!H17+'5.vaccine'!H17</f>
        <v>0</v>
      </c>
      <c r="I17" s="202">
        <f>'1.1รวมยาทั้งหมด(1+2+3+4)'!I17+'5.vaccine'!I17</f>
        <v>0</v>
      </c>
      <c r="J17" s="202">
        <f>'1.1รวมยาทั้งหมด(1+2+3+4)'!J17+'5.vaccine'!J17</f>
        <v>0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43920.51</v>
      </c>
      <c r="P17" s="330">
        <f t="shared" si="0"/>
        <v>3.0106793148826354E-2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0</v>
      </c>
      <c r="G18" s="202">
        <f>'1.1รวมยาทั้งหมด(1+2+3+4)'!G18+'5.vaccine'!G18</f>
        <v>0</v>
      </c>
      <c r="H18" s="202">
        <f>'1.1รวมยาทั้งหมด(1+2+3+4)'!H18+'5.vaccine'!H18</f>
        <v>0</v>
      </c>
      <c r="I18" s="202">
        <f>'1.1รวมยาทั้งหมด(1+2+3+4)'!I18+'5.vaccine'!I18</f>
        <v>0</v>
      </c>
      <c r="J18" s="202">
        <f>'1.1รวมยาทั้งหมด(1+2+3+4)'!J18+'5.vaccine'!J18</f>
        <v>0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44846.55</v>
      </c>
      <c r="P18" s="330">
        <f t="shared" si="0"/>
        <v>3.0741578462738672E-2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0</v>
      </c>
      <c r="G19" s="202">
        <f>'1.1รวมยาทั้งหมด(1+2+3+4)'!G19+'5.vaccine'!G19</f>
        <v>0</v>
      </c>
      <c r="H19" s="202">
        <f>'1.1รวมยาทั้งหมด(1+2+3+4)'!H19+'5.vaccine'!H19</f>
        <v>0</v>
      </c>
      <c r="I19" s="202">
        <f>'1.1รวมยาทั้งหมด(1+2+3+4)'!I19+'5.vaccine'!I19</f>
        <v>0</v>
      </c>
      <c r="J19" s="202">
        <f>'1.1รวมยาทั้งหมด(1+2+3+4)'!J19+'5.vaccine'!J19</f>
        <v>0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79430.540000000008</v>
      </c>
      <c r="P19" s="330">
        <f t="shared" si="0"/>
        <v>5.4448339454154282E-2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0</v>
      </c>
      <c r="G20" s="202">
        <f>'1.1รวมยาทั้งหมด(1+2+3+4)'!G20+'5.vaccine'!G20</f>
        <v>0</v>
      </c>
      <c r="H20" s="202">
        <f>'1.1รวมยาทั้งหมด(1+2+3+4)'!H20+'5.vaccine'!H20</f>
        <v>0</v>
      </c>
      <c r="I20" s="202">
        <f>'1.1รวมยาทั้งหมด(1+2+3+4)'!I20+'5.vaccine'!I20</f>
        <v>0</v>
      </c>
      <c r="J20" s="202">
        <f>'1.1รวมยาทั้งหมด(1+2+3+4)'!J20+'5.vaccine'!J20</f>
        <v>0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36290.120000000003</v>
      </c>
      <c r="P20" s="330">
        <f t="shared" si="0"/>
        <v>2.4876285275059105E-2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0</v>
      </c>
      <c r="G21" s="202">
        <f>'1.1รวมยาทั้งหมด(1+2+3+4)'!G21+'5.vaccine'!G21</f>
        <v>0</v>
      </c>
      <c r="H21" s="202">
        <f>'1.1รวมยาทั้งหมด(1+2+3+4)'!H21+'5.vaccine'!H21</f>
        <v>0</v>
      </c>
      <c r="I21" s="202">
        <f>'1.1รวมยาทั้งหมด(1+2+3+4)'!I21+'5.vaccine'!I21</f>
        <v>0</v>
      </c>
      <c r="J21" s="202">
        <f>'1.1รวมยาทั้งหมด(1+2+3+4)'!J21+'5.vaccine'!J21</f>
        <v>0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63562.57</v>
      </c>
      <c r="P21" s="330">
        <f t="shared" si="0"/>
        <v>4.3571104866446116E-2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0</v>
      </c>
      <c r="G22" s="202">
        <f>'1.1รวมยาทั้งหมด(1+2+3+4)'!G22+'5.vaccine'!G22</f>
        <v>0</v>
      </c>
      <c r="H22" s="202">
        <f>'1.1รวมยาทั้งหมด(1+2+3+4)'!H22+'5.vaccine'!H22</f>
        <v>0</v>
      </c>
      <c r="I22" s="202">
        <f>'1.1รวมยาทั้งหมด(1+2+3+4)'!I22+'5.vaccine'!I22</f>
        <v>0</v>
      </c>
      <c r="J22" s="202">
        <f>'1.1รวมยาทั้งหมด(1+2+3+4)'!J22+'5.vaccine'!J22</f>
        <v>0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39938.080000000002</v>
      </c>
      <c r="P22" s="330">
        <f t="shared" si="0"/>
        <v>2.7376902347474537E-2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0</v>
      </c>
      <c r="G23" s="214">
        <f t="shared" si="2"/>
        <v>0</v>
      </c>
      <c r="H23" s="214">
        <f t="shared" si="2"/>
        <v>0</v>
      </c>
      <c r="I23" s="214">
        <f t="shared" si="2"/>
        <v>0</v>
      </c>
      <c r="J23" s="214">
        <f t="shared" si="2"/>
        <v>0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1458823.92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0</v>
      </c>
      <c r="G24" s="201">
        <f>'1.1รวมยาทั้งหมด(1+2+3+4)'!G24+'5.vaccine'!G24</f>
        <v>0</v>
      </c>
      <c r="H24" s="201">
        <f>'1.1รวมยาทั้งหมด(1+2+3+4)'!H24+'5.vaccine'!H24</f>
        <v>0</v>
      </c>
      <c r="I24" s="201">
        <f>'1.1รวมยาทั้งหมด(1+2+3+4)'!I24+'5.vaccine'!I24</f>
        <v>0</v>
      </c>
      <c r="J24" s="201">
        <f>'1.1รวมยาทั้งหมด(1+2+3+4)'!J24+'5.vaccine'!J24</f>
        <v>0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76251.100000000006</v>
      </c>
      <c r="P24" s="330">
        <f t="shared" si="0"/>
        <v>5.2268885198975906E-2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0</v>
      </c>
      <c r="G26" s="217">
        <f t="shared" si="3"/>
        <v>0</v>
      </c>
      <c r="H26" s="217">
        <f t="shared" si="3"/>
        <v>0</v>
      </c>
      <c r="I26" s="217">
        <f t="shared" si="3"/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76251.100000000006</v>
      </c>
      <c r="P26" s="332">
        <f t="shared" si="0"/>
        <v>5.2268885198975906E-2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0</v>
      </c>
      <c r="G27" s="221">
        <f t="shared" si="4"/>
        <v>0</v>
      </c>
      <c r="H27" s="221">
        <f t="shared" si="4"/>
        <v>0</v>
      </c>
      <c r="I27" s="221">
        <f t="shared" si="4"/>
        <v>0</v>
      </c>
      <c r="J27" s="221">
        <f t="shared" si="4"/>
        <v>0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1535075.02</v>
      </c>
      <c r="P27" s="333">
        <f t="shared" si="0"/>
        <v>1.0522688851989759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2" t="s">
        <v>73</v>
      </c>
      <c r="H30" s="362"/>
      <c r="I30" s="362"/>
      <c r="J30" s="3"/>
      <c r="K30" s="3"/>
      <c r="L30" s="362" t="s">
        <v>49</v>
      </c>
      <c r="M30" s="362"/>
      <c r="N30" s="362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 xml:space="preserve">รายงานข้อมูลณ วันที่ 25/12/61 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0</v>
      </c>
      <c r="G5" s="184">
        <f>'1.1รวมยาทั้งหมด(1+2+3+4)'!G5+'2.รวมวชย ทุกประเภท'!G5</f>
        <v>0</v>
      </c>
      <c r="H5" s="184">
        <f>'1.1รวมยาทั้งหมด(1+2+3+4)'!H5+'2.รวมวชย ทุกประเภท'!H5</f>
        <v>0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0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182478.66</v>
      </c>
      <c r="P5" s="319">
        <f t="shared" ref="P5:P27" si="0">O5/$O$23</f>
        <v>0.1753153855483415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0</v>
      </c>
      <c r="G6" s="184">
        <f>'1.1รวมยาทั้งหมด(1+2+3+4)'!G6+'2.รวมวชย ทุกประเภท'!G6</f>
        <v>0</v>
      </c>
      <c r="H6" s="184">
        <f>'1.1รวมยาทั้งหมด(1+2+3+4)'!H6+'2.รวมวชย ทุกประเภท'!H6</f>
        <v>0</v>
      </c>
      <c r="I6" s="184">
        <f>'1.1รวมยาทั้งหมด(1+2+3+4)'!I6+'2.รวมวชย ทุกประเภท'!I6</f>
        <v>0</v>
      </c>
      <c r="J6" s="184">
        <f>'1.1รวมยาทั้งหมด(1+2+3+4)'!J6+'2.รวมวชย ทุกประเภท'!J6</f>
        <v>0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108806.81</v>
      </c>
      <c r="P6" s="319">
        <f t="shared" si="0"/>
        <v>0.1045355541597858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0</v>
      </c>
      <c r="G7" s="184">
        <f>'1.1รวมยาทั้งหมด(1+2+3+4)'!G7+'2.รวมวชย ทุกประเภท'!G7</f>
        <v>0</v>
      </c>
      <c r="H7" s="184">
        <f>'1.1รวมยาทั้งหมด(1+2+3+4)'!H7+'2.รวมวชย ทุกประเภท'!H7</f>
        <v>0</v>
      </c>
      <c r="I7" s="184">
        <f>'1.1รวมยาทั้งหมด(1+2+3+4)'!I7+'2.รวมวชย ทุกประเภท'!I7</f>
        <v>0</v>
      </c>
      <c r="J7" s="184">
        <f>'1.1รวมยาทั้งหมด(1+2+3+4)'!J7+'2.รวมวชย ทุกประเภท'!J7</f>
        <v>0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31589.3</v>
      </c>
      <c r="P7" s="319">
        <f t="shared" si="0"/>
        <v>3.0349249105085626E-2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0</v>
      </c>
      <c r="G8" s="184">
        <f>'1.1รวมยาทั้งหมด(1+2+3+4)'!G8+'2.รวมวชย ทุกประเภท'!G8</f>
        <v>0</v>
      </c>
      <c r="H8" s="184">
        <f>'1.1รวมยาทั้งหมด(1+2+3+4)'!H8+'2.รวมวชย ทุกประเภท'!H8</f>
        <v>0</v>
      </c>
      <c r="I8" s="184">
        <f>'1.1รวมยาทั้งหมด(1+2+3+4)'!I8+'2.รวมวชย ทุกประเภท'!I8</f>
        <v>0</v>
      </c>
      <c r="J8" s="184">
        <f>'1.1รวมยาทั้งหมด(1+2+3+4)'!J8+'2.รวมวชย ทุกประเภท'!J8</f>
        <v>0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93060.56</v>
      </c>
      <c r="P8" s="319">
        <f t="shared" si="0"/>
        <v>8.9407429645442196E-2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0</v>
      </c>
      <c r="G9" s="184">
        <f>'1.1รวมยาทั้งหมด(1+2+3+4)'!G9+'2.รวมวชย ทุกประเภท'!G9</f>
        <v>0</v>
      </c>
      <c r="H9" s="184">
        <f>'1.1รวมยาทั้งหมด(1+2+3+4)'!H9+'2.รวมวชย ทุกประเภท'!H9</f>
        <v>0</v>
      </c>
      <c r="I9" s="184">
        <f>'1.1รวมยาทั้งหมด(1+2+3+4)'!I9+'2.รวมวชย ทุกประเภท'!I9</f>
        <v>0</v>
      </c>
      <c r="J9" s="184">
        <f>'1.1รวมยาทั้งหมด(1+2+3+4)'!J9+'2.รวมวชย ทุกประเภท'!J9</f>
        <v>0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43248.179999999993</v>
      </c>
      <c r="P9" s="319">
        <f t="shared" si="0"/>
        <v>4.155045500095228E-2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0</v>
      </c>
      <c r="G10" s="184">
        <f>'1.1รวมยาทั้งหมด(1+2+3+4)'!G10+'2.รวมวชย ทุกประเภท'!G10</f>
        <v>0</v>
      </c>
      <c r="H10" s="184">
        <f>'1.1รวมยาทั้งหมด(1+2+3+4)'!H10+'2.รวมวชย ทุกประเภท'!H10</f>
        <v>0</v>
      </c>
      <c r="I10" s="184">
        <f>'1.1รวมยาทั้งหมด(1+2+3+4)'!I10+'2.รวมวชย ทุกประเภท'!I10</f>
        <v>0</v>
      </c>
      <c r="J10" s="184">
        <f>'1.1รวมยาทั้งหมด(1+2+3+4)'!J10+'2.รวมวชย ทุกประเภท'!J10</f>
        <v>0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57330.520000000004</v>
      </c>
      <c r="P10" s="319">
        <f t="shared" si="0"/>
        <v>5.5079986983063683E-2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0</v>
      </c>
      <c r="G11" s="184">
        <f>'1.1รวมยาทั้งหมด(1+2+3+4)'!G11+'2.รวมวชย ทุกประเภท'!G11</f>
        <v>0</v>
      </c>
      <c r="H11" s="184">
        <f>'1.1รวมยาทั้งหมด(1+2+3+4)'!H11+'2.รวมวชย ทุกประเภท'!H11</f>
        <v>0</v>
      </c>
      <c r="I11" s="184">
        <f>'1.1รวมยาทั้งหมด(1+2+3+4)'!I11+'2.รวมวชย ทุกประเภท'!I11</f>
        <v>0</v>
      </c>
      <c r="J11" s="184">
        <f>'1.1รวมยาทั้งหมด(1+2+3+4)'!J11+'2.รวมวชย ทุกประเภท'!J11</f>
        <v>0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30196.74</v>
      </c>
      <c r="P11" s="319">
        <f t="shared" si="0"/>
        <v>2.901135461759214E-2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0</v>
      </c>
      <c r="G12" s="184">
        <f>'1.1รวมยาทั้งหมด(1+2+3+4)'!G12+'2.รวมวชย ทุกประเภท'!G12</f>
        <v>0</v>
      </c>
      <c r="H12" s="184">
        <f>'1.1รวมยาทั้งหมด(1+2+3+4)'!H12+'2.รวมวชย ทุกประเภท'!H12</f>
        <v>0</v>
      </c>
      <c r="I12" s="184">
        <f>'1.1รวมยาทั้งหมด(1+2+3+4)'!I12+'2.รวมวชย ทุกประเภท'!I12</f>
        <v>0</v>
      </c>
      <c r="J12" s="184">
        <f>'1.1รวมยาทั้งหมด(1+2+3+4)'!J12+'2.รวมวชย ทุกประเภท'!J12</f>
        <v>0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115239.6</v>
      </c>
      <c r="P12" s="319">
        <f t="shared" si="0"/>
        <v>0.11071582235663423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0</v>
      </c>
      <c r="G13" s="184">
        <f>'1.1รวมยาทั้งหมด(1+2+3+4)'!G13+'2.รวมวชย ทุกประเภท'!G13</f>
        <v>0</v>
      </c>
      <c r="H13" s="184">
        <f>'1.1รวมยาทั้งหมด(1+2+3+4)'!H13+'2.รวมวชย ทุกประเภท'!H13</f>
        <v>0</v>
      </c>
      <c r="I13" s="184">
        <f>'1.1รวมยาทั้งหมด(1+2+3+4)'!I13+'2.รวมวชย ทุกประเภท'!I13</f>
        <v>0</v>
      </c>
      <c r="J13" s="184">
        <f>'1.1รวมยาทั้งหมด(1+2+3+4)'!J13+'2.รวมวชย ทุกประเภท'!J13</f>
        <v>0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53695.17</v>
      </c>
      <c r="P13" s="319">
        <f t="shared" si="0"/>
        <v>5.1587344134562035E-2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0</v>
      </c>
      <c r="G14" s="184">
        <f>'1.1รวมยาทั้งหมด(1+2+3+4)'!G14+'2.รวมวชย ทุกประเภท'!G14</f>
        <v>0</v>
      </c>
      <c r="H14" s="184">
        <f>'1.1รวมยาทั้งหมด(1+2+3+4)'!H14+'2.รวมวชย ทุกประเภท'!H14</f>
        <v>0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0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29833.769999999997</v>
      </c>
      <c r="P14" s="319">
        <f t="shared" si="0"/>
        <v>2.8662633153435823E-2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0</v>
      </c>
      <c r="G15" s="184">
        <f>'1.1รวมยาทั้งหมด(1+2+3+4)'!G15+'2.รวมวชย ทุกประเภท'!G15</f>
        <v>0</v>
      </c>
      <c r="H15" s="184">
        <f>'1.1รวมยาทั้งหมด(1+2+3+4)'!H15+'2.รวมวชย ทุกประเภท'!H15</f>
        <v>0</v>
      </c>
      <c r="I15" s="184">
        <f>'1.1รวมยาทั้งหมด(1+2+3+4)'!I15+'2.รวมวชย ทุกประเภท'!I15</f>
        <v>0</v>
      </c>
      <c r="J15" s="184">
        <f>'1.1รวมยาทั้งหมด(1+2+3+4)'!J15+'2.รวมวชย ทุกประเภท'!J15</f>
        <v>0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45957.82</v>
      </c>
      <c r="P15" s="319">
        <f t="shared" si="0"/>
        <v>4.4153726974218682E-2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0</v>
      </c>
      <c r="G16" s="184">
        <f>'1.1รวมยาทั้งหมด(1+2+3+4)'!G16+'2.รวมวชย ทุกประเภท'!G16</f>
        <v>0</v>
      </c>
      <c r="H16" s="184">
        <f>'1.1รวมยาทั้งหมด(1+2+3+4)'!H16+'2.รวมวชย ทุกประเภท'!H16</f>
        <v>0</v>
      </c>
      <c r="I16" s="184">
        <f>'1.1รวมยาทั้งหมด(1+2+3+4)'!I16+'2.รวมวชย ทุกประเภท'!I16</f>
        <v>0</v>
      </c>
      <c r="J16" s="184">
        <f>'1.1รวมยาทั้งหมด(1+2+3+4)'!J16+'2.รวมวชย ทุกประเภท'!J16</f>
        <v>0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33986.949999999997</v>
      </c>
      <c r="P16" s="319">
        <f t="shared" si="0"/>
        <v>3.2652778373439419E-2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0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0</v>
      </c>
      <c r="I17" s="184">
        <f>'1.1รวมยาทั้งหมด(1+2+3+4)'!I17+'2.รวมวชย ทุกประเภท'!I17</f>
        <v>0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30334.52</v>
      </c>
      <c r="P17" s="319">
        <f t="shared" si="0"/>
        <v>2.914372600732533E-2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0</v>
      </c>
      <c r="G18" s="184">
        <f>'1.1รวมยาทั้งหมด(1+2+3+4)'!G18+'2.รวมวชย ทุกประเภท'!G18</f>
        <v>0</v>
      </c>
      <c r="H18" s="184">
        <f>'1.1รวมยาทั้งหมด(1+2+3+4)'!H18+'2.รวมวชย ทุกประเภท'!H18</f>
        <v>0</v>
      </c>
      <c r="I18" s="184">
        <f>'1.1รวมยาทั้งหมด(1+2+3+4)'!I18+'2.รวมวชย ทุกประเภท'!I18</f>
        <v>0</v>
      </c>
      <c r="J18" s="184">
        <f>'1.1รวมยาทั้งหมด(1+2+3+4)'!J18+'2.รวมวชย ทุกประเภท'!J18</f>
        <v>0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31321.61</v>
      </c>
      <c r="P18" s="319">
        <f t="shared" si="0"/>
        <v>3.0092067385549568E-2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0</v>
      </c>
      <c r="G19" s="184">
        <f>'1.1รวมยาทั้งหมด(1+2+3+4)'!G19+'2.รวมวชย ทุกประเภท'!G19</f>
        <v>0</v>
      </c>
      <c r="H19" s="184">
        <f>'1.1รวมยาทั้งหมด(1+2+3+4)'!H19+'2.รวมวชย ทุกประเภท'!H19</f>
        <v>0</v>
      </c>
      <c r="I19" s="184">
        <f>'1.1รวมยาทั้งหมด(1+2+3+4)'!I19+'2.รวมวชย ทุกประเภท'!I19</f>
        <v>0</v>
      </c>
      <c r="J19" s="184">
        <f>'1.1รวมยาทั้งหมด(1+2+3+4)'!J19+'2.รวมวชย ทุกประเภท'!J19</f>
        <v>0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53306.270000000004</v>
      </c>
      <c r="P19" s="319">
        <f t="shared" si="0"/>
        <v>5.1213710563163886E-2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0</v>
      </c>
      <c r="G20" s="184">
        <f>'1.1รวมยาทั้งหมด(1+2+3+4)'!G20+'2.รวมวชย ทุกประเภท'!G20</f>
        <v>0</v>
      </c>
      <c r="H20" s="184">
        <f>'1.1รวมยาทั้งหมด(1+2+3+4)'!H20+'2.รวมวชย ทุกประเภท'!H20</f>
        <v>0</v>
      </c>
      <c r="I20" s="184">
        <f>'1.1รวมยาทั้งหมด(1+2+3+4)'!I20+'2.รวมวชย ทุกประเภท'!I20</f>
        <v>0</v>
      </c>
      <c r="J20" s="184">
        <f>'1.1รวมยาทั้งหมด(1+2+3+4)'!J20+'2.รวมวชย ทุกประเภท'!J20</f>
        <v>0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29308.18</v>
      </c>
      <c r="P20" s="319">
        <f t="shared" si="0"/>
        <v>2.8157675403908553E-2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0</v>
      </c>
      <c r="G21" s="184">
        <f>'1.1รวมยาทั้งหมด(1+2+3+4)'!G21+'2.รวมวชย ทุกประเภท'!G21</f>
        <v>0</v>
      </c>
      <c r="H21" s="184">
        <f>'1.1รวมยาทั้งหมด(1+2+3+4)'!H21+'2.รวมวชย ทุกประเภท'!H21</f>
        <v>0</v>
      </c>
      <c r="I21" s="184">
        <f>'1.1รวมยาทั้งหมด(1+2+3+4)'!I21+'2.รวมวชย ทุกประเภท'!I21</f>
        <v>0</v>
      </c>
      <c r="J21" s="184">
        <f>'1.1รวมยาทั้งหมด(1+2+3+4)'!J21+'2.รวมวชย ทุกประเภท'!J21</f>
        <v>0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50157.67</v>
      </c>
      <c r="P21" s="319">
        <f t="shared" si="0"/>
        <v>4.8188710144279237E-2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0</v>
      </c>
      <c r="G22" s="184">
        <f>'1.1รวมยาทั้งหมด(1+2+3+4)'!G22+'2.รวมวชย ทุกประเภท'!G22</f>
        <v>0</v>
      </c>
      <c r="H22" s="184">
        <f>'1.1รวมยาทั้งหมด(1+2+3+4)'!H22+'2.รวมวชย ทุกประเภท'!H22</f>
        <v>0</v>
      </c>
      <c r="I22" s="184">
        <f>'1.1รวมยาทั้งหมด(1+2+3+4)'!I22+'2.รวมวชย ทุกประเภท'!I22</f>
        <v>0</v>
      </c>
      <c r="J22" s="184">
        <f>'1.1รวมยาทั้งหมด(1+2+3+4)'!J22+'2.รวมวชย ทุกประเภท'!J22</f>
        <v>0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21007.03</v>
      </c>
      <c r="P22" s="319">
        <f t="shared" si="0"/>
        <v>2.0182390443219914E-2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0</v>
      </c>
      <c r="G23" s="189">
        <f t="shared" si="2"/>
        <v>0</v>
      </c>
      <c r="H23" s="189">
        <f t="shared" si="2"/>
        <v>0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1040859.3600000001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0</v>
      </c>
      <c r="G27" s="206">
        <f t="shared" si="4"/>
        <v>0</v>
      </c>
      <c r="H27" s="206">
        <f t="shared" si="4"/>
        <v>0</v>
      </c>
      <c r="I27" s="206">
        <f t="shared" si="4"/>
        <v>0</v>
      </c>
      <c r="J27" s="206">
        <f t="shared" si="4"/>
        <v>0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1040859.3600000001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2018-12-07T06:57:36Z</cp:lastPrinted>
  <dcterms:created xsi:type="dcterms:W3CDTF">2017-10-13T14:25:05Z</dcterms:created>
  <dcterms:modified xsi:type="dcterms:W3CDTF">2018-12-25T04:08:07Z</dcterms:modified>
</cp:coreProperties>
</file>