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firstSheet="5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O26" i="7" s="1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F27" i="12" s="1"/>
  <c r="G23" i="12"/>
  <c r="G27" i="12" s="1"/>
  <c r="H23" i="12"/>
  <c r="H27" i="12" s="1"/>
  <c r="I23" i="12"/>
  <c r="I27" i="12" s="1"/>
  <c r="J23" i="12"/>
  <c r="J27" i="12" s="1"/>
  <c r="K23" i="12"/>
  <c r="K27" i="12" s="1"/>
  <c r="L23" i="12"/>
  <c r="L27" i="12" s="1"/>
  <c r="M23" i="12"/>
  <c r="M27" i="12" s="1"/>
  <c r="N23" i="12"/>
  <c r="N27" i="12" s="1"/>
  <c r="C23" i="12"/>
  <c r="C27" i="12" s="1"/>
  <c r="D26" i="10"/>
  <c r="E26" i="10"/>
  <c r="F26" i="10"/>
  <c r="G26" i="10"/>
  <c r="H26" i="10"/>
  <c r="I26" i="10"/>
  <c r="J26" i="10"/>
  <c r="K26" i="10"/>
  <c r="L26" i="10"/>
  <c r="M26" i="10"/>
  <c r="N26" i="10"/>
  <c r="C26" i="10"/>
  <c r="D27" i="10"/>
  <c r="E27" i="10"/>
  <c r="F27" i="10"/>
  <c r="G27" i="10"/>
  <c r="H27" i="10"/>
  <c r="I27" i="10"/>
  <c r="J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F26" i="11"/>
  <c r="G26" i="11"/>
  <c r="H26" i="11"/>
  <c r="I26" i="11"/>
  <c r="J26" i="11"/>
  <c r="K26" i="11"/>
  <c r="L26" i="11"/>
  <c r="M26" i="11"/>
  <c r="M27" i="11" s="1"/>
  <c r="N26" i="11"/>
  <c r="E27" i="11"/>
  <c r="F27" i="11"/>
  <c r="G27" i="11"/>
  <c r="H27" i="11"/>
  <c r="I27" i="11"/>
  <c r="J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O26" i="10" l="1"/>
  <c r="O27" i="8"/>
  <c r="C27" i="7"/>
  <c r="N27" i="11"/>
  <c r="O23" i="11"/>
  <c r="N27" i="7"/>
  <c r="O27" i="7" s="1"/>
  <c r="O27" i="4"/>
  <c r="O23" i="2"/>
  <c r="O26" i="12"/>
  <c r="O27" i="10"/>
  <c r="O23" i="10"/>
  <c r="O27" i="11"/>
  <c r="O27" i="12"/>
  <c r="O5" i="12"/>
  <c r="O23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I23" i="13" s="1"/>
  <c r="I27" i="13" s="1"/>
  <c r="J5" i="13"/>
  <c r="J23" i="13" s="1"/>
  <c r="K5" i="13"/>
  <c r="K23" i="13" s="1"/>
  <c r="L5" i="13"/>
  <c r="L23" i="13" s="1"/>
  <c r="M5" i="13"/>
  <c r="M23" i="13" s="1"/>
  <c r="M27" i="13" s="1"/>
  <c r="N5" i="13"/>
  <c r="K24" i="14" l="1"/>
  <c r="K26" i="14" s="1"/>
  <c r="K26" i="13"/>
  <c r="K27" i="13"/>
  <c r="L24" i="14"/>
  <c r="L26" i="14" s="1"/>
  <c r="L26" i="13"/>
  <c r="L27" i="13" s="1"/>
  <c r="J24" i="14"/>
  <c r="J26" i="13"/>
  <c r="J27" i="13" s="1"/>
  <c r="N24" i="14"/>
  <c r="N26" i="13"/>
  <c r="N23" i="13"/>
  <c r="N27" i="13" s="1"/>
  <c r="N25" i="14"/>
  <c r="M24" i="14"/>
  <c r="M26" i="14" s="1"/>
  <c r="J25" i="14"/>
  <c r="I24" i="14"/>
  <c r="I26" i="14" s="1"/>
  <c r="J26" i="14" l="1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7" i="14" s="1"/>
  <c r="H23" i="13"/>
  <c r="H27" i="13" s="1"/>
  <c r="F23" i="13"/>
  <c r="F27" i="13" s="1"/>
  <c r="D23" i="13"/>
  <c r="D27" i="13" s="1"/>
  <c r="G24" i="14"/>
  <c r="G26" i="14" s="1"/>
  <c r="G26" i="13"/>
  <c r="E24" i="14"/>
  <c r="E26" i="14" s="1"/>
  <c r="O26" i="14" s="1"/>
  <c r="E26" i="13"/>
  <c r="N23" i="14"/>
  <c r="N27" i="14" s="1"/>
  <c r="O25" i="14"/>
  <c r="O25" i="13"/>
  <c r="O26" i="2"/>
  <c r="O26" i="8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23" i="16" s="1"/>
  <c r="H27" i="16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L23" i="16" s="1"/>
  <c r="L27" i="16" s="1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23" i="14" s="1"/>
  <c r="E27" i="14" s="1"/>
  <c r="E5" i="16"/>
  <c r="E23" i="16" s="1"/>
  <c r="E27" i="16" s="1"/>
  <c r="O26" i="6"/>
  <c r="D22" i="14"/>
  <c r="D22" i="16"/>
  <c r="D21" i="14"/>
  <c r="O21" i="14" s="1"/>
  <c r="D21" i="16"/>
  <c r="D20" i="14"/>
  <c r="D20" i="16"/>
  <c r="D19" i="14"/>
  <c r="D19" i="16"/>
  <c r="D18" i="14"/>
  <c r="D18" i="16"/>
  <c r="D17" i="14"/>
  <c r="O17" i="14" s="1"/>
  <c r="D17" i="16"/>
  <c r="D16" i="14"/>
  <c r="D16" i="16"/>
  <c r="D15" i="14"/>
  <c r="O15" i="14" s="1"/>
  <c r="D15" i="16"/>
  <c r="D14" i="14"/>
  <c r="D14" i="16"/>
  <c r="D13" i="14"/>
  <c r="O13" i="14" s="1"/>
  <c r="D13" i="16"/>
  <c r="D12" i="14"/>
  <c r="D12" i="16"/>
  <c r="D11" i="14"/>
  <c r="O11" i="14" s="1"/>
  <c r="D11" i="16"/>
  <c r="D10" i="14"/>
  <c r="D10" i="16"/>
  <c r="D9" i="14"/>
  <c r="O9" i="14" s="1"/>
  <c r="D9" i="16"/>
  <c r="D8" i="14"/>
  <c r="D8" i="16"/>
  <c r="D7" i="14"/>
  <c r="O7" i="14" s="1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D23" i="14" l="1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O27" i="13" s="1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D6" i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3" i="16" l="1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<sst xmlns="http://schemas.openxmlformats.org/spreadsheetml/2006/main" count="734" uniqueCount="86">
  <si>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</si>
  <si>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</si>
  <si>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</si>
  <si>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</si>
  <si>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</si>
  <si>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</si>
  <si>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</si>
  <si>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</si>
  <si>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</si>
  <si>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</si>
  <si>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</si>
  <si>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</si>
  <si>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</si>
  <si>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</si>
  <si>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</si>
  <si>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</si>
  <si>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</si>
  <si>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</si>
  <si>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</si>
  <si>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</si>
  <si>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</si>
  <si>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</si>
  <si>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</si>
  <si>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</si>
  <si>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</si>
  <si>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</si>
  <si>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</si>
  <si>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</si>
  <si>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</si>
  <si>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</si>
  <si>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</si>
  <si>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</si>
  <si>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</si>
  <si>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</si>
  <si>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</si>
  <si>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</si>
  <si>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</si>
  <si>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</si>
  <si>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</si>
  <si>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</si>
  <si>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</si>
  <si>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</si>
  <si>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</si>
  <si>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</si>
  <si>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</si>
  <si>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</si>
  <si>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</si>
  <si>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</si>
  <si>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</si>
  <si>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</si>
  <si>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</si>
  <si>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</si>
  <si>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</si>
  <si>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</si>
  <si>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</si>
  <si>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</si>
  <si>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</si>
  <si>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</si>
  <si>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</si>
  <si>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</si>
  <si>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</si>
  <si>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</si>
  <si>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</si>
  <si>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</si>
  <si>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</si>
  <si>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</si>
  <si>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</si>
  <si>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</si>
  <si>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</si>
  <si>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</si>
  <si>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</si>
  <si>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</si>
  <si>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</si>
  <si>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</si>
  <si>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</si>
  <si>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</si>
  <si>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</si>
  <si>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</si>
  <si>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</si>
  <si>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</si>
  <si>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</si>
  <si>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</si>
  <si>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</si>
  <si>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</si>
  <si>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</si>
  <si>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26/11/62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</si>
</sst>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3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190" fontId="13" fillId="4" borderId="1" xfId="0" applyNumberFormat="1" applyFont="1" applyFill="1" applyBorder="1" applyAlignment="1">
      <alignment horizontal="right" vertical="center" shrinkToFit="1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5" sqref="D5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77</v>
      </c>
    </row>
    <row r="3" spans="2:5" s="226" customFormat="1" ht="27" customHeight="1" x14ac:dyDescent="0.2">
      <c r="B3" s="224"/>
      <c r="C3" s="228" t="s">
        <v>82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242122</v>
      </c>
      <c r="E5" s="223"/>
    </row>
    <row r="6" spans="2:5" ht="30" customHeight="1" x14ac:dyDescent="0.2">
      <c r="B6" s="234">
        <v>1</v>
      </c>
      <c r="C6" s="235" t="s">
        <v>74</v>
      </c>
      <c r="D6" s="236">
        <f>'1.1รวมยาทั้งหมด(1+2+3+4)'!O27</f>
        <v>836277.2</v>
      </c>
    </row>
    <row r="7" spans="2:5" ht="30" customHeight="1" x14ac:dyDescent="0.2">
      <c r="B7" s="234">
        <v>2</v>
      </c>
      <c r="C7" s="235" t="s">
        <v>75</v>
      </c>
      <c r="D7" s="236">
        <f>'1.2 ยาทั้งหมดรวมvaccin'!O27</f>
        <v>1170572.8600000001</v>
      </c>
    </row>
    <row r="8" spans="2:5" ht="60.75" customHeight="1" x14ac:dyDescent="0.2">
      <c r="B8" s="234">
        <v>3</v>
      </c>
      <c r="C8" s="237" t="s">
        <v>79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78</v>
      </c>
      <c r="D9" s="238">
        <f>D7+D8</f>
        <v>1170572.8600000001</v>
      </c>
    </row>
    <row r="10" spans="2:5" ht="12" customHeight="1" x14ac:dyDescent="0.2"/>
    <row r="11" spans="2:5" ht="23.25" customHeight="1" x14ac:dyDescent="0.2">
      <c r="B11" s="239" t="s">
        <v>76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26/11/62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68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69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0" t="s">
        <v>49</v>
      </c>
      <c r="M29" s="360"/>
      <c r="N29" s="360"/>
      <c r="O29" s="309"/>
      <c r="P29" s="354"/>
    </row>
    <row r="30" spans="1:16" s="115" customFormat="1" ht="18" customHeight="1" x14ac:dyDescent="0.45">
      <c r="A30" s="254"/>
      <c r="B30" s="256"/>
      <c r="G30" s="360" t="s">
        <v>80</v>
      </c>
      <c r="H30" s="360"/>
      <c r="I30" s="360"/>
      <c r="J30" s="121"/>
      <c r="K30" s="121"/>
      <c r="L30" s="360"/>
      <c r="M30" s="360"/>
      <c r="N30" s="360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7" zoomScale="118" zoomScaleNormal="118" workbookViewId="0">
      <selection activeCell="D24" sqref="D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26/11/62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55">
        <f>SUM(C5:N5)</f>
        <v>12843.22</v>
      </c>
      <c r="P5" s="286">
        <f t="shared" ref="P5:P27" si="0">O5/$O$23</f>
        <v>8.9979775039703058E-2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55">
        <f t="shared" ref="O6:O22" si="1">SUM(C6:N6)</f>
        <v>12309.32</v>
      </c>
      <c r="P6" s="286">
        <f t="shared" si="0"/>
        <v>8.6239264334934521E-2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55">
        <f t="shared" si="1"/>
        <v>9678.8499999999985</v>
      </c>
      <c r="P7" s="286">
        <f t="shared" si="0"/>
        <v>6.7810155525096505E-2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55">
        <f t="shared" si="1"/>
        <v>15008.88</v>
      </c>
      <c r="P8" s="286">
        <f t="shared" si="0"/>
        <v>0.10515241863005527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55">
        <f t="shared" si="1"/>
        <v>6952.4</v>
      </c>
      <c r="P9" s="286">
        <f t="shared" si="0"/>
        <v>4.8708609522069353E-2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5">
        <f t="shared" si="1"/>
        <v>4603</v>
      </c>
      <c r="P10" s="286">
        <f t="shared" si="0"/>
        <v>3.2248680977804103E-2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5">
        <f t="shared" si="1"/>
        <v>8972.75</v>
      </c>
      <c r="P11" s="286">
        <f t="shared" si="0"/>
        <v>6.2863209264304096E-2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5">
        <f t="shared" si="1"/>
        <v>7024</v>
      </c>
      <c r="P12" s="286">
        <f t="shared" si="0"/>
        <v>4.9210240101693684E-2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55">
        <f t="shared" si="1"/>
        <v>10884.58</v>
      </c>
      <c r="P13" s="286">
        <f t="shared" si="0"/>
        <v>7.6257516401778622E-2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5">
        <f t="shared" si="1"/>
        <v>4038.36</v>
      </c>
      <c r="P14" s="286">
        <f t="shared" si="0"/>
        <v>2.8292805412453832E-2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55">
        <f t="shared" si="1"/>
        <v>8848.4</v>
      </c>
      <c r="P15" s="286">
        <f t="shared" si="0"/>
        <v>6.1992011462959337E-2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5">
        <f t="shared" si="1"/>
        <v>6076.85</v>
      </c>
      <c r="P16" s="286">
        <f t="shared" si="0"/>
        <v>4.2574494242878312E-2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5">
        <f t="shared" si="1"/>
        <v>5224</v>
      </c>
      <c r="P17" s="286">
        <f t="shared" si="0"/>
        <v>3.6599415474266483E-2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5">
        <f t="shared" si="1"/>
        <v>4660.3999999999996</v>
      </c>
      <c r="P18" s="286">
        <f t="shared" si="0"/>
        <v>3.2650826163145394E-2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5">
        <f t="shared" si="1"/>
        <v>9640.26</v>
      </c>
      <c r="P19" s="286">
        <f t="shared" si="0"/>
        <v>6.7539793457111835E-2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5">
        <f t="shared" si="1"/>
        <v>2374.5100000000002</v>
      </c>
      <c r="P20" s="286">
        <f t="shared" si="0"/>
        <v>1.6635849547817865E-2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5">
        <f t="shared" si="1"/>
        <v>9910.9199999999983</v>
      </c>
      <c r="P21" s="286">
        <f t="shared" si="0"/>
        <v>6.9436041120255962E-2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5">
        <f t="shared" si="1"/>
        <v>3683.82</v>
      </c>
      <c r="P22" s="286">
        <f t="shared" si="0"/>
        <v>2.5808893321671588E-2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>
        <f>SUM(C23:N23)</f>
        <v>142734.52000000002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5">
        <f>SUM(C24:N24)</f>
        <v>13305.34</v>
      </c>
      <c r="P24" s="286">
        <f t="shared" si="0"/>
        <v>9.3217394082384539E-2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13305.34</v>
      </c>
      <c r="P26" s="288">
        <f t="shared" si="0"/>
        <v>9.3217394082384539E-2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0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 t="shared" si="4"/>
        <v>0</v>
      </c>
      <c r="N27" s="278">
        <f t="shared" si="4"/>
        <v>0</v>
      </c>
      <c r="O27" s="278">
        <f>SUM(C27:N27)</f>
        <v>156039.85999999999</v>
      </c>
      <c r="P27" s="289">
        <f t="shared" si="0"/>
        <v>1.0932173940823844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6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D24" sqref="D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26/11/62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17440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6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D24" sqref="D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26/11/62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350</v>
      </c>
      <c r="P5" s="286">
        <f t="shared" ref="P5:P27" si="0">O5/$O$23</f>
        <v>1.6610901497354121E-2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2484</v>
      </c>
      <c r="P6" s="286">
        <f t="shared" si="0"/>
        <v>0.11788994091265038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1540</v>
      </c>
      <c r="P7" s="286">
        <f t="shared" si="0"/>
        <v>7.308796658835813E-2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1422.67</v>
      </c>
      <c r="P8" s="286">
        <f t="shared" si="0"/>
        <v>6.7519517809259397E-2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1445</v>
      </c>
      <c r="P9" s="286">
        <f t="shared" si="0"/>
        <v>6.8579293324790583E-2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556</v>
      </c>
      <c r="P10" s="286">
        <f t="shared" si="0"/>
        <v>2.6387603521511118E-2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774</v>
      </c>
      <c r="P11" s="286">
        <f t="shared" si="0"/>
        <v>3.6733822168434543E-2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2260</v>
      </c>
      <c r="P12" s="286">
        <f t="shared" si="0"/>
        <v>0.10725896395434376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1400</v>
      </c>
      <c r="P13" s="286">
        <f t="shared" si="0"/>
        <v>6.6443605989416482E-2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550</v>
      </c>
      <c r="P14" s="286">
        <f t="shared" si="0"/>
        <v>2.6102845210127904E-2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1530</v>
      </c>
      <c r="P15" s="286">
        <f t="shared" si="0"/>
        <v>7.2613369402719438E-2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1875</v>
      </c>
      <c r="P16" s="286">
        <f t="shared" si="0"/>
        <v>8.898697230725422E-2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1843.83</v>
      </c>
      <c r="P17" s="286">
        <f t="shared" si="0"/>
        <v>8.7507652879618425E-2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1270</v>
      </c>
      <c r="P18" s="286">
        <f t="shared" si="0"/>
        <v>6.0273842576113526E-2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1550</v>
      </c>
      <c r="P21" s="286">
        <f t="shared" si="0"/>
        <v>7.3562563773996822E-2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1060</v>
      </c>
      <c r="P22" s="286">
        <f t="shared" si="0"/>
        <v>5.0307301677701054E-2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62">
        <f>D22+D21+D20+D19+D18+D17+D16+D15+D14+D13+D12+D11+D10+D9+D8+D7+D6+D5</f>
        <v>7220.5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3">
        <f>SUM(C23:N23)</f>
        <v>21070.5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ref="O24:O26" si="2">SUM(C24:N24)</f>
        <v>0</v>
      </c>
      <c r="P24" s="286">
        <f t="shared" si="0"/>
        <v>0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0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8">
        <f>SUM(C27:N27)</f>
        <v>21070.5</v>
      </c>
      <c r="P27" s="289">
        <f t="shared" si="0"/>
        <v>1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7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D24" sqref="D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26/11/62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5040</v>
      </c>
      <c r="P5" s="286">
        <f t="shared" ref="P5:P27" si="0">O5/$O$23</f>
        <v>0.11877819656518908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2520</v>
      </c>
      <c r="P6" s="286">
        <f t="shared" si="0"/>
        <v>5.9389098282594539E-2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395.9</v>
      </c>
      <c r="P8" s="286">
        <f t="shared" si="0"/>
        <v>9.3302158770155463E-3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8804.6</v>
      </c>
      <c r="P9" s="286">
        <f t="shared" si="0"/>
        <v>0.20749891061068726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1335</v>
      </c>
      <c r="P10" s="286">
        <f t="shared" si="0"/>
        <v>3.1462081828279254E-2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12679.18</v>
      </c>
      <c r="P17" s="286">
        <f t="shared" si="0"/>
        <v>0.29881153458837584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1260</v>
      </c>
      <c r="P18" s="286">
        <f t="shared" si="0"/>
        <v>2.969454914129727E-2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79.180000000000007</v>
      </c>
      <c r="P19" s="286">
        <f t="shared" si="0"/>
        <v>1.8660431754031095E-3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2520</v>
      </c>
      <c r="P20" s="286">
        <f t="shared" si="0"/>
        <v>5.9389098282594539E-2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5119.18</v>
      </c>
      <c r="P21" s="286">
        <f t="shared" si="0"/>
        <v>0.1206442397405922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2678.99</v>
      </c>
      <c r="P22" s="286">
        <f t="shared" si="0"/>
        <v>6.3136031907971402E-2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ref="O23:O27" si="2">SUM(C23:N23)</f>
        <v>42432.03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0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f t="shared" si="4"/>
        <v>0</v>
      </c>
      <c r="J27" s="278">
        <f t="shared" si="4"/>
        <v>0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9">
        <f t="shared" si="2"/>
        <v>42432.03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6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D24" sqref="D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26/11/62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390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>SUM(O5:O22)</f>
        <v>390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390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6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topLeftCell="A5" workbookViewId="0">
      <selection activeCell="L31" sqref="L31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26/11/62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126+K5+H5+M5</f>
        <v>126</v>
      </c>
      <c r="P5" s="286">
        <f t="shared" ref="P5:P27" si="0">O5/$O$23</f>
        <v>0.51851851851851849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7">
        <v>25</v>
      </c>
      <c r="P7" s="286">
        <f t="shared" si="0"/>
        <v>0.102880658436214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7">
        <v>92</v>
      </c>
      <c r="P17" s="286">
        <f t="shared" si="0"/>
        <v>0.37860082304526749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0</v>
      </c>
      <c r="F23" s="42">
        <f t="shared" si="1"/>
        <v>0</v>
      </c>
      <c r="G23" s="42">
        <f t="shared" si="1"/>
        <v>0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53">
        <f>SUM(O5:O22)</f>
        <v>243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>
        <v>0</v>
      </c>
      <c r="E24" s="36"/>
      <c r="F24" s="36"/>
      <c r="G24" s="36"/>
      <c r="H24" s="36"/>
      <c r="I24" s="36"/>
      <c r="J24" s="36"/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0</v>
      </c>
      <c r="F27" s="278">
        <f t="shared" si="3"/>
        <v>0</v>
      </c>
      <c r="G27" s="278">
        <f t="shared" si="3"/>
        <v>0</v>
      </c>
      <c r="H27" s="278">
        <f t="shared" si="3"/>
        <v>0</v>
      </c>
      <c r="I27" s="278">
        <f t="shared" si="3"/>
        <v>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O23</f>
        <v>243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1" t="s">
        <v>49</v>
      </c>
      <c r="M29" s="361"/>
      <c r="N29" s="361"/>
      <c r="O29" s="166"/>
      <c r="P29" s="296"/>
    </row>
    <row r="30" spans="1:16" s="114" customFormat="1" ht="18" customHeight="1" x14ac:dyDescent="0.45">
      <c r="A30" s="62"/>
      <c r="B30" s="193"/>
      <c r="G30" s="361" t="s">
        <v>80</v>
      </c>
      <c r="H30" s="361"/>
      <c r="I30" s="361"/>
      <c r="J30" s="15"/>
      <c r="K30" s="15"/>
      <c r="L30" s="361"/>
      <c r="M30" s="361"/>
      <c r="N30" s="361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D28" sqref="D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26/11/62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66">
        <f>SUM(C5:N5)</f>
        <v>66708.75</v>
      </c>
      <c r="P5" s="286">
        <f t="shared" ref="P5:P27" si="0">O5/$O$23</f>
        <v>0.18751204824729589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266">
        <f t="shared" ref="O6:O22" si="1">SUM(C6:N6)</f>
        <v>38741.410000000003</v>
      </c>
      <c r="P6" s="286">
        <f t="shared" si="0"/>
        <v>0.10889847495400937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266">
        <f t="shared" si="1"/>
        <v>8381.9700000000012</v>
      </c>
      <c r="P7" s="286">
        <f t="shared" si="0"/>
        <v>2.3560932607002632E-2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266">
        <f t="shared" si="1"/>
        <v>14188.43</v>
      </c>
      <c r="P8" s="286">
        <f t="shared" si="0"/>
        <v>3.9882347828633882E-2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66">
        <f t="shared" si="1"/>
        <v>14469.75</v>
      </c>
      <c r="P9" s="286">
        <f t="shared" si="0"/>
        <v>4.0673111999944681E-2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>
        <f t="shared" si="1"/>
        <v>17127.830000000002</v>
      </c>
      <c r="P10" s="286">
        <f t="shared" si="0"/>
        <v>4.814472592173414E-2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>
        <f t="shared" si="1"/>
        <v>22885.96</v>
      </c>
      <c r="P11" s="286">
        <f t="shared" si="0"/>
        <v>6.4330290039997504E-2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>
        <f t="shared" si="1"/>
        <v>34352.720000000001</v>
      </c>
      <c r="P12" s="286">
        <f t="shared" si="0"/>
        <v>9.6562278412739663E-2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>
        <f t="shared" si="1"/>
        <v>14089.45</v>
      </c>
      <c r="P13" s="286">
        <f t="shared" si="0"/>
        <v>3.9604124319191455E-2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>
        <f t="shared" si="1"/>
        <v>7522</v>
      </c>
      <c r="P14" s="286">
        <f t="shared" si="0"/>
        <v>2.1143637482581516E-2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>
        <f t="shared" si="1"/>
        <v>21660.98</v>
      </c>
      <c r="P15" s="286">
        <f t="shared" si="0"/>
        <v>6.0886985992747743E-2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>
        <f t="shared" si="1"/>
        <v>9651.7799999999988</v>
      </c>
      <c r="P16" s="286">
        <f t="shared" si="0"/>
        <v>2.7130249585433475E-2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10363.79+50</f>
        <v>10413.790000000001</v>
      </c>
      <c r="D17" s="36">
        <f>6555+180</f>
        <v>6735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>
        <f t="shared" si="1"/>
        <v>17148.79</v>
      </c>
      <c r="P17" s="286">
        <f t="shared" si="0"/>
        <v>4.8203642518601313E-2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>
        <f t="shared" si="1"/>
        <v>5991.7</v>
      </c>
      <c r="P18" s="286">
        <f t="shared" si="0"/>
        <v>1.6842107511882965E-2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>
        <f t="shared" si="1"/>
        <v>21103.940000000002</v>
      </c>
      <c r="P19" s="286">
        <f t="shared" si="0"/>
        <v>5.9321198725625017E-2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>
        <f t="shared" si="1"/>
        <v>8481.76</v>
      </c>
      <c r="P20" s="286">
        <f t="shared" si="0"/>
        <v>2.3841432950579711E-2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>
        <f t="shared" si="1"/>
        <v>14488.93</v>
      </c>
      <c r="P21" s="286">
        <f t="shared" si="0"/>
        <v>4.072702518352829E-2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>
        <f t="shared" si="1"/>
        <v>18760.990000000002</v>
      </c>
      <c r="P22" s="286">
        <f t="shared" si="0"/>
        <v>5.2735385718470758E-2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>C22+C21+C20+C19+C18+C17+C16+C15+C14+C13+C12+C11+C10+C9+C8+C7+C6+C5</f>
        <v>165640.84999999998</v>
      </c>
      <c r="D23" s="132">
        <f>D22+D21+D20+D19+D18+D17+D16+D15+D14+D13+D12+D11+D10+D9+D8+D7+D6+D5</f>
        <v>190116.28999999998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>SUM(O5:O22)</f>
        <v>355757.14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66">
        <f t="shared" ref="O24:O27" si="2">SUM(C24:N24)</f>
        <v>79966.559999999998</v>
      </c>
      <c r="P24" s="286">
        <f t="shared" si="0"/>
        <v>0.22477851041865243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2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2"/>
        <v>0</v>
      </c>
      <c r="P26" s="288">
        <f t="shared" si="0"/>
        <v>0</v>
      </c>
    </row>
    <row r="27" spans="1:16" s="134" customFormat="1" ht="20.25" customHeight="1" x14ac:dyDescent="0.2">
      <c r="A27" s="155" t="s">
        <v>67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>
        <f t="shared" si="2"/>
        <v>435723.69999999995</v>
      </c>
      <c r="P27" s="330">
        <f t="shared" si="0"/>
        <v>1.2247785104186524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26/11/62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67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8" zoomScaleNormal="100" workbookViewId="0">
      <selection activeCell="D28" sqref="D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26/11/62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305">
        <f>SUM(C5:N5)</f>
        <v>86653.5</v>
      </c>
      <c r="P5" s="340">
        <f>O5/$O$23</f>
        <v>0.21633439727776688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305">
        <f t="shared" ref="O6:O22" si="0">SUM(C6:N6)</f>
        <v>47897</v>
      </c>
      <c r="P6" s="340">
        <f t="shared" ref="P6:P27" si="1">O6/$O$23</f>
        <v>0.11957703527743485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305">
        <f t="shared" si="0"/>
        <v>14881.5</v>
      </c>
      <c r="P7" s="340">
        <f t="shared" si="1"/>
        <v>3.715234044890383E-2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305">
        <f t="shared" si="0"/>
        <v>63507</v>
      </c>
      <c r="P8" s="340">
        <f t="shared" si="1"/>
        <v>0.15854810905409639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305">
        <f t="shared" si="0"/>
        <v>37245</v>
      </c>
      <c r="P9" s="340">
        <f t="shared" si="1"/>
        <v>9.298383362022801E-2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05">
        <f t="shared" si="0"/>
        <v>8902</v>
      </c>
      <c r="P10" s="340">
        <f t="shared" si="1"/>
        <v>2.2224247197939851E-2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05">
        <f t="shared" si="0"/>
        <v>21705</v>
      </c>
      <c r="P11" s="340">
        <f t="shared" si="1"/>
        <v>5.4187518021937144E-2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305">
        <f t="shared" si="0"/>
        <v>18377.5</v>
      </c>
      <c r="P12" s="340">
        <f t="shared" si="1"/>
        <v>4.5880263185816623E-2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05">
        <f t="shared" si="0"/>
        <v>5714</v>
      </c>
      <c r="P13" s="340">
        <f t="shared" si="1"/>
        <v>1.4265260445858043E-2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05">
        <f t="shared" si="0"/>
        <v>2731</v>
      </c>
      <c r="P14" s="340">
        <f t="shared" si="1"/>
        <v>6.8180655018617985E-3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05">
        <f t="shared" si="0"/>
        <v>31738.5</v>
      </c>
      <c r="P15" s="340">
        <f t="shared" si="1"/>
        <v>7.9236606345968769E-2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05">
        <f t="shared" si="0"/>
        <v>7025.5</v>
      </c>
      <c r="P16" s="340">
        <f t="shared" si="1"/>
        <v>1.753947974490299E-2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05">
        <f t="shared" si="0"/>
        <v>4512</v>
      </c>
      <c r="P17" s="340">
        <f t="shared" si="1"/>
        <v>1.1264412868692945E-2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05">
        <f t="shared" si="0"/>
        <v>2130</v>
      </c>
      <c r="P18" s="340">
        <f t="shared" si="1"/>
        <v>5.3176417132792496E-3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305">
        <f t="shared" si="0"/>
        <v>9066</v>
      </c>
      <c r="P19" s="340">
        <f t="shared" si="1"/>
        <v>2.2633680644408301E-2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305">
        <f t="shared" si="0"/>
        <v>5986.5</v>
      </c>
      <c r="P20" s="340">
        <f t="shared" si="1"/>
        <v>1.4945569068801047E-2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05">
        <f t="shared" si="0"/>
        <v>20821</v>
      </c>
      <c r="P21" s="340">
        <f t="shared" si="1"/>
        <v>5.1980571883655992E-2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05">
        <f t="shared" si="0"/>
        <v>11660.5</v>
      </c>
      <c r="P22" s="340">
        <f t="shared" si="1"/>
        <v>2.9110967698447274E-2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06">
        <f t="shared" ref="O23:O26" si="2">SUM(C23:N23)</f>
        <v>400553.5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07">
        <f t="shared" si="2"/>
        <v>35020</v>
      </c>
      <c r="P24" s="342">
        <f t="shared" si="1"/>
        <v>8.7429020093445692E-2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>
        <f>SUM(C27:N27)</f>
        <v>435573.5</v>
      </c>
      <c r="P27" s="330">
        <f t="shared" si="1"/>
        <v>1.0874290200934458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58" t="s">
        <v>72</v>
      </c>
      <c r="H30" s="358"/>
      <c r="I30" s="358"/>
      <c r="J30" s="56"/>
      <c r="K30" s="56"/>
      <c r="L30" s="358" t="s">
        <v>49</v>
      </c>
      <c r="M30" s="358"/>
      <c r="N30" s="358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64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5" zoomScaleNormal="100" workbookViewId="0">
      <selection activeCell="B26" sqref="B26:B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65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26/11/62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299">
        <f>SUM(C5:N5)</f>
        <v>15961.060000000001</v>
      </c>
      <c r="P5" s="286">
        <f t="shared" ref="P5:P27" si="0">O5/$O$23</f>
        <v>4.7745340157871019E-2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299">
        <f t="shared" ref="O6:O26" si="1">SUM(C6:N6)</f>
        <v>16597.78</v>
      </c>
      <c r="P6" s="286">
        <f t="shared" si="0"/>
        <v>4.9650001438846063E-2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299">
        <f t="shared" si="1"/>
        <v>6712.66</v>
      </c>
      <c r="P7" s="286">
        <f t="shared" si="0"/>
        <v>2.0080009414420751E-2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299">
        <f t="shared" si="1"/>
        <v>144351.64000000001</v>
      </c>
      <c r="P8" s="286">
        <f t="shared" si="0"/>
        <v>0.43180829807961008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99">
        <f t="shared" si="1"/>
        <v>10347.720000000001</v>
      </c>
      <c r="P9" s="286">
        <f t="shared" si="0"/>
        <v>3.0953797007116389E-2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299">
        <f t="shared" si="1"/>
        <v>9225.9000000000015</v>
      </c>
      <c r="P10" s="286">
        <f t="shared" si="0"/>
        <v>2.7598025053630668E-2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299">
        <f t="shared" si="1"/>
        <v>5629.82</v>
      </c>
      <c r="P11" s="286">
        <f t="shared" si="0"/>
        <v>1.68408408293425E-2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99">
        <f t="shared" si="1"/>
        <v>12331.880000000001</v>
      </c>
      <c r="P12" s="286">
        <f t="shared" si="0"/>
        <v>3.6889141785448241E-2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299">
        <f t="shared" si="1"/>
        <v>15497.54</v>
      </c>
      <c r="P13" s="286">
        <f t="shared" si="0"/>
        <v>4.6358783120307327E-2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299">
        <f t="shared" si="1"/>
        <v>4381.78</v>
      </c>
      <c r="P14" s="286">
        <f t="shared" si="0"/>
        <v>1.3107498912788753E-2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299">
        <f t="shared" si="1"/>
        <v>6723.66</v>
      </c>
      <c r="P15" s="286">
        <f t="shared" si="0"/>
        <v>2.0112914418332555E-2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299">
        <f t="shared" si="1"/>
        <v>11328.56</v>
      </c>
      <c r="P16" s="286">
        <f t="shared" si="0"/>
        <v>3.3887846465012431E-2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299">
        <f t="shared" si="1"/>
        <v>8955.36</v>
      </c>
      <c r="P17" s="286">
        <f t="shared" si="0"/>
        <v>2.678874143923974E-2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299">
        <f t="shared" si="1"/>
        <v>8273.2800000000007</v>
      </c>
      <c r="P18" s="286">
        <f t="shared" si="0"/>
        <v>2.4748391887588365E-2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299">
        <f t="shared" si="1"/>
        <v>17666.41</v>
      </c>
      <c r="P19" s="286">
        <f t="shared" si="0"/>
        <v>5.2846662741598244E-2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299">
        <f t="shared" si="1"/>
        <v>3758.52</v>
      </c>
      <c r="P20" s="286">
        <f t="shared" si="0"/>
        <v>1.1243101391145786E-2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299">
        <f t="shared" si="1"/>
        <v>25023.75</v>
      </c>
      <c r="P21" s="286">
        <f t="shared" si="0"/>
        <v>7.4855144694370226E-2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299">
        <f t="shared" si="1"/>
        <v>11528.34</v>
      </c>
      <c r="P22" s="286">
        <f t="shared" si="0"/>
        <v>3.4485461163330677E-2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>
        <f>SUM(O5:O22)</f>
        <v>334295.66000000009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0</v>
      </c>
      <c r="F27" s="208">
        <f t="shared" si="3"/>
        <v>0</v>
      </c>
      <c r="G27" s="208">
        <f t="shared" si="3"/>
        <v>0</v>
      </c>
      <c r="H27" s="208">
        <f t="shared" si="3"/>
        <v>0</v>
      </c>
      <c r="I27" s="208">
        <f t="shared" si="3"/>
        <v>0</v>
      </c>
      <c r="J27" s="208">
        <f t="shared" si="3"/>
        <v>0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>O23</f>
        <v>334295.66000000009</v>
      </c>
      <c r="P27" s="277">
        <f t="shared" si="0"/>
        <v>1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26/11/62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0</v>
      </c>
      <c r="F5" s="192">
        <f>'1.ยาทั่วไป'!F5+'2.ยาแพทย์ PCC'!F5+'3.ยาเรื้อรัง 25%'!F5+'4.ยาเรื้อรังฟรี'!F5</f>
        <v>0</v>
      </c>
      <c r="G5" s="192">
        <f>'1.ยาทั่วไป'!G5+'2.ยาแพทย์ PCC'!G5+'3.ยาเรื้อรัง 25%'!G5+'4.ยาเรื้อรังฟรี'!G5</f>
        <v>0</v>
      </c>
      <c r="H5" s="192">
        <f>'1.ยาทั่วไป'!H5+'2.ยาแพทย์ PCC'!H5+'3.ยาเรื้อรัง 25%'!H5+'4.ยาเรื้อรังฟรี'!H5</f>
        <v>0</v>
      </c>
      <c r="I5" s="192">
        <f>'1.ยาทั่วไป'!I5+'2.ยาแพทย์ PCC'!I5+'3.ยาเรื้อรัง 25%'!I5+'4.ยาเรื้อรังฟรี'!I5</f>
        <v>0</v>
      </c>
      <c r="J5" s="192">
        <f>'1.ยาทั่วไป'!J5+'2.ยาแพทย์ PCC'!J5+'3.ยาเรื้อรัง 25%'!J5+'4.ยาเรื้อรังฟรี'!J5</f>
        <v>0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153362.25</v>
      </c>
      <c r="P5" s="313">
        <f t="shared" ref="P5:P27" si="0">O5/$O$23</f>
        <v>0.20277679816854091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0</v>
      </c>
      <c r="F6" s="192">
        <f>'1.ยาทั่วไป'!F6+'2.ยาแพทย์ PCC'!F6+'3.ยาเรื้อรัง 25%'!F6+'4.ยาเรื้อรังฟรี'!F6</f>
        <v>0</v>
      </c>
      <c r="G6" s="192">
        <f>'1.ยาทั่วไป'!G6+'2.ยาแพทย์ PCC'!G6+'3.ยาเรื้อรัง 25%'!G6+'4.ยาเรื้อรังฟรี'!G6</f>
        <v>0</v>
      </c>
      <c r="H6" s="192">
        <f>'1.ยาทั่วไป'!H6+'2.ยาแพทย์ PCC'!H6+'3.ยาเรื้อรัง 25%'!H6+'4.ยาเรื้อรังฟรี'!H6</f>
        <v>0</v>
      </c>
      <c r="I6" s="192">
        <f>'1.ยาทั่วไป'!I6+'2.ยาแพทย์ PCC'!I6+'3.ยาเรื้อรัง 25%'!I6+'4.ยาเรื้อรังฟรี'!I6</f>
        <v>0</v>
      </c>
      <c r="J6" s="192">
        <f>'1.ยาทั่วไป'!J6+'2.ยาแพทย์ PCC'!J6+'3.ยาเรื้อรัง 25%'!J6+'4.ยาเรื้อรังฟรี'!J6</f>
        <v>0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86638.41</v>
      </c>
      <c r="P6" s="313">
        <f t="shared" si="0"/>
        <v>0.11455400125006836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0</v>
      </c>
      <c r="F7" s="192">
        <f>'1.ยาทั่วไป'!F7+'2.ยาแพทย์ PCC'!F7+'3.ยาเรื้อรัง 25%'!F7+'4.ยาเรื้อรังฟรี'!F7</f>
        <v>0</v>
      </c>
      <c r="G7" s="192">
        <f>'1.ยาทั่วไป'!G7+'2.ยาแพทย์ PCC'!G7+'3.ยาเรื้อรัง 25%'!G7+'4.ยาเรื้อรังฟรี'!G7</f>
        <v>0</v>
      </c>
      <c r="H7" s="192">
        <f>'1.ยาทั่วไป'!H7+'2.ยาแพทย์ PCC'!H7+'3.ยาเรื้อรัง 25%'!H7+'4.ยาเรื้อรังฟรี'!H7</f>
        <v>0</v>
      </c>
      <c r="I7" s="192">
        <f>'1.ยาทั่วไป'!I7+'2.ยาแพทย์ PCC'!I7+'3.ยาเรื้อรัง 25%'!I7+'4.ยาเรื้อรังฟรี'!I7</f>
        <v>0</v>
      </c>
      <c r="J7" s="192">
        <f>'1.ยาทั่วไป'!J7+'2.ยาแพทย์ PCC'!J7+'3.ยาเรื้อรัง 25%'!J7+'4.ยาเรื้อรังฟรี'!J7</f>
        <v>0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23263.47</v>
      </c>
      <c r="P7" s="313">
        <f t="shared" si="0"/>
        <v>3.0759146797141451E-2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0</v>
      </c>
      <c r="F8" s="192">
        <f>'1.ยาทั่วไป'!F8+'2.ยาแพทย์ PCC'!F8+'3.ยาเรื้อรัง 25%'!F8+'4.ยาเรื้อรังฟรี'!F8</f>
        <v>0</v>
      </c>
      <c r="G8" s="192">
        <f>'1.ยาทั่วไป'!G8+'2.ยาแพทย์ PCC'!G8+'3.ยาเรื้อรัง 25%'!G8+'4.ยาเรื้อรังฟรี'!G8</f>
        <v>0</v>
      </c>
      <c r="H8" s="192">
        <f>'1.ยาทั่วไป'!H8+'2.ยาแพทย์ PCC'!H8+'3.ยาเรื้อรัง 25%'!H8+'4.ยาเรื้อรังฟรี'!H8</f>
        <v>0</v>
      </c>
      <c r="I8" s="192">
        <f>'1.ยาทั่วไป'!I8+'2.ยาแพทย์ PCC'!I8+'3.ยาเรื้อรัง 25%'!I8+'4.ยาเรื้อรังฟรี'!I8</f>
        <v>0</v>
      </c>
      <c r="J8" s="192">
        <f>'1.ยาทั่วไป'!J8+'2.ยาแพทย์ PCC'!J8+'3.ยาเรื้อรัง 25%'!J8+'4.ยาเรื้อรังฟรี'!J8</f>
        <v>0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77695.429999999993</v>
      </c>
      <c r="P8" s="313">
        <f t="shared" si="0"/>
        <v>0.10272952129828557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0</v>
      </c>
      <c r="F9" s="192">
        <f>'1.ยาทั่วไป'!F9+'2.ยาแพทย์ PCC'!F9+'3.ยาเรื้อรัง 25%'!F9+'4.ยาเรื้อรังฟรี'!F9</f>
        <v>0</v>
      </c>
      <c r="G9" s="192">
        <f>'1.ยาทั่วไป'!G9+'2.ยาแพทย์ PCC'!G9+'3.ยาเรื้อรัง 25%'!G9+'4.ยาเรื้อรังฟรี'!G9</f>
        <v>0</v>
      </c>
      <c r="H9" s="192">
        <f>'1.ยาทั่วไป'!H9+'2.ยาแพทย์ PCC'!H9+'3.ยาเรื้อรัง 25%'!H9+'4.ยาเรื้อรังฟรี'!H9</f>
        <v>0</v>
      </c>
      <c r="I9" s="192">
        <f>'1.ยาทั่วไป'!I9+'2.ยาแพทย์ PCC'!I9+'3.ยาเรื้อรัง 25%'!I9+'4.ยาเรื้อรังฟรี'!I9</f>
        <v>0</v>
      </c>
      <c r="J9" s="192">
        <f>'1.ยาทั่วไป'!J9+'2.ยาแพทย์ PCC'!J9+'3.ยาเรื้อรัง 25%'!J9+'4.ยาเรื้อรังฟรี'!J9</f>
        <v>0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51714.75</v>
      </c>
      <c r="P9" s="313">
        <f t="shared" si="0"/>
        <v>6.8377657624914545E-2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0</v>
      </c>
      <c r="F10" s="192">
        <f>'1.ยาทั่วไป'!F10+'2.ยาแพทย์ PCC'!F10+'3.ยาเรื้อรัง 25%'!F10+'4.ยาเรื้อรังฟรี'!F10</f>
        <v>0</v>
      </c>
      <c r="G10" s="192">
        <f>'1.ยาทั่วไป'!G10+'2.ยาแพทย์ PCC'!G10+'3.ยาเรื้อรัง 25%'!G10+'4.ยาเรื้อรังฟรี'!G10</f>
        <v>0</v>
      </c>
      <c r="H10" s="192">
        <f>'1.ยาทั่วไป'!H10+'2.ยาแพทย์ PCC'!H10+'3.ยาเรื้อรัง 25%'!H10+'4.ยาเรื้อรังฟรี'!H10</f>
        <v>0</v>
      </c>
      <c r="I10" s="192">
        <f>'1.ยาทั่วไป'!I10+'2.ยาแพทย์ PCC'!I10+'3.ยาเรื้อรัง 25%'!I10+'4.ยาเรื้อรังฟรี'!I10</f>
        <v>0</v>
      </c>
      <c r="J10" s="192">
        <f>'1.ยาทั่วไป'!J10+'2.ยาแพทย์ PCC'!J10+'3.ยาเรื้อรัง 25%'!J10+'4.ยาเรื้อรังฟรี'!J10</f>
        <v>0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26029.83</v>
      </c>
      <c r="P10" s="313">
        <f t="shared" si="0"/>
        <v>3.4416850197955699E-2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0</v>
      </c>
      <c r="F11" s="192">
        <f>'1.ยาทั่วไป'!F11+'2.ยาแพทย์ PCC'!F11+'3.ยาเรื้อรัง 25%'!F11+'4.ยาเรื้อรังฟรี'!F11</f>
        <v>0</v>
      </c>
      <c r="G11" s="192">
        <f>'1.ยาทั่วไป'!G11+'2.ยาแพทย์ PCC'!G11+'3.ยาเรื้อรัง 25%'!G11+'4.ยาเรื้อรังฟรี'!G11</f>
        <v>0</v>
      </c>
      <c r="H11" s="192">
        <f>'1.ยาทั่วไป'!H11+'2.ยาแพทย์ PCC'!H11+'3.ยาเรื้อรัง 25%'!H11+'4.ยาเรื้อรังฟรี'!H11</f>
        <v>0</v>
      </c>
      <c r="I11" s="192">
        <f>'1.ยาทั่วไป'!I11+'2.ยาแพทย์ PCC'!I11+'3.ยาเรื้อรัง 25%'!I11+'4.ยาเรื้อรังฟรี'!I11</f>
        <v>0</v>
      </c>
      <c r="J11" s="192">
        <f>'1.ยาทั่วไป'!J11+'2.ยาแพทย์ PCC'!J11+'3.ยาเรื้อรัง 25%'!J11+'4.ยาเรื้อรังฟรี'!J11</f>
        <v>0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44590.96</v>
      </c>
      <c r="P11" s="313">
        <f t="shared" si="0"/>
        <v>5.8958525295902224E-2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0</v>
      </c>
      <c r="F12" s="192">
        <f>'1.ยาทั่วไป'!F12+'2.ยาแพทย์ PCC'!F12+'3.ยาเรื้อรัง 25%'!F12+'4.ยาเรื้อรังฟรี'!F12</f>
        <v>0</v>
      </c>
      <c r="G12" s="192">
        <f>'1.ยาทั่วไป'!G12+'2.ยาแพทย์ PCC'!G12+'3.ยาเรื้อรัง 25%'!G12+'4.ยาเรื้อรังฟรี'!G12</f>
        <v>0</v>
      </c>
      <c r="H12" s="192">
        <f>'1.ยาทั่วไป'!H12+'2.ยาแพทย์ PCC'!H12+'3.ยาเรื้อรัง 25%'!H12+'4.ยาเรื้อรังฟรี'!H12</f>
        <v>0</v>
      </c>
      <c r="I12" s="192">
        <f>'1.ยาทั่วไป'!I12+'2.ยาแพทย์ PCC'!I12+'3.ยาเรื้อรัง 25%'!I12+'4.ยาเรื้อรังฟรี'!I12</f>
        <v>0</v>
      </c>
      <c r="J12" s="192">
        <f>'1.ยาทั่วไป'!J12+'2.ยาแพทย์ PCC'!J12+'3.ยาเรื้อรัง 25%'!J12+'4.ยาเรื้อรังฟรี'!J12</f>
        <v>0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52730.22</v>
      </c>
      <c r="P12" s="313">
        <f t="shared" si="0"/>
        <v>6.9720320211282494E-2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0</v>
      </c>
      <c r="F13" s="192">
        <f>'1.ยาทั่วไป'!F13+'2.ยาแพทย์ PCC'!F13+'3.ยาเรื้อรัง 25%'!F13+'4.ยาเรื้อรังฟรี'!F13</f>
        <v>0</v>
      </c>
      <c r="G13" s="192">
        <f>'1.ยาทั่วไป'!G13+'2.ยาแพทย์ PCC'!G13+'3.ยาเรื้อรัง 25%'!G13+'4.ยาเรื้อรังฟรี'!G13</f>
        <v>0</v>
      </c>
      <c r="H13" s="192">
        <f>'1.ยาทั่วไป'!H13+'2.ยาแพทย์ PCC'!H13+'3.ยาเรื้อรัง 25%'!H13+'4.ยาเรื้อรังฟรี'!H13</f>
        <v>0</v>
      </c>
      <c r="I13" s="192">
        <f>'1.ยาทั่วไป'!I13+'2.ยาแพทย์ PCC'!I13+'3.ยาเรื้อรัง 25%'!I13+'4.ยาเรื้อรังฟรี'!I13</f>
        <v>0</v>
      </c>
      <c r="J13" s="192">
        <f>'1.ยาทั่วไป'!J13+'2.ยาแพทย์ PCC'!J13+'3.ยาเรื้อรัง 25%'!J13+'4.ยาเรื้อรังฟรี'!J13</f>
        <v>0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19803.45</v>
      </c>
      <c r="P13" s="313">
        <f t="shared" si="0"/>
        <v>2.6184280575505325E-2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0</v>
      </c>
      <c r="F14" s="192">
        <f>'1.ยาทั่วไป'!F14+'2.ยาแพทย์ PCC'!F14+'3.ยาเรื้อรัง 25%'!F14+'4.ยาเรื้อรังฟรี'!F14</f>
        <v>0</v>
      </c>
      <c r="G14" s="192">
        <f>'1.ยาทั่วไป'!G14+'2.ยาแพทย์ PCC'!G14+'3.ยาเรื้อรัง 25%'!G14+'4.ยาเรื้อรังฟรี'!G14</f>
        <v>0</v>
      </c>
      <c r="H14" s="192">
        <f>'1.ยาทั่วไป'!H14+'2.ยาแพทย์ PCC'!H14+'3.ยาเรื้อรัง 25%'!H14+'4.ยาเรื้อรังฟรี'!H14</f>
        <v>0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0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10253</v>
      </c>
      <c r="P14" s="313">
        <f t="shared" si="0"/>
        <v>1.3556598912848826E-2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0</v>
      </c>
      <c r="F15" s="192">
        <f>'1.ยาทั่วไป'!F15+'2.ยาแพทย์ PCC'!F15+'3.ยาเรื้อรัง 25%'!F15+'4.ยาเรื้อรังฟรี'!F15</f>
        <v>0</v>
      </c>
      <c r="G15" s="192">
        <f>'1.ยาทั่วไป'!G15+'2.ยาแพทย์ PCC'!G15+'3.ยาเรื้อรัง 25%'!G15+'4.ยาเรื้อรังฟรี'!G15</f>
        <v>0</v>
      </c>
      <c r="H15" s="192">
        <f>'1.ยาทั่วไป'!H15+'2.ยาแพทย์ PCC'!H15+'3.ยาเรื้อรัง 25%'!H15+'4.ยาเรื้อรังฟรี'!H15</f>
        <v>0</v>
      </c>
      <c r="I15" s="192">
        <f>'1.ยาทั่วไป'!I15+'2.ยาแพทย์ PCC'!I15+'3.ยาเรื้อรัง 25%'!I15+'4.ยาเรื้อรังฟรี'!I15</f>
        <v>0</v>
      </c>
      <c r="J15" s="192">
        <f>'1.ยาทั่วไป'!J15+'2.ยาแพทย์ PCC'!J15+'3.ยาเรื้อรัง 25%'!J15+'4.ยาเรื้อรังฟรี'!J15</f>
        <v>0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53399.479999999996</v>
      </c>
      <c r="P15" s="313">
        <f t="shared" si="0"/>
        <v>7.0605221156216966E-2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0</v>
      </c>
      <c r="F16" s="192">
        <f>'1.ยาทั่วไป'!F16+'2.ยาแพทย์ PCC'!F16+'3.ยาเรื้อรัง 25%'!F16+'4.ยาเรื้อรังฟรี'!F16</f>
        <v>0</v>
      </c>
      <c r="G16" s="192">
        <f>'1.ยาทั่วไป'!G16+'2.ยาแพทย์ PCC'!G16+'3.ยาเรื้อรัง 25%'!G16+'4.ยาเรื้อรังฟรี'!G16</f>
        <v>0</v>
      </c>
      <c r="H16" s="192">
        <f>'1.ยาทั่วไป'!H16+'2.ยาแพทย์ PCC'!H16+'3.ยาเรื้อรัง 25%'!H16+'4.ยาเรื้อรังฟรี'!H16</f>
        <v>0</v>
      </c>
      <c r="I16" s="192">
        <f>'1.ยาทั่วไป'!I16+'2.ยาแพทย์ PCC'!I16+'3.ยาเรื้อรัง 25%'!I16+'4.ยาเรื้อรังฟรี'!I16</f>
        <v>0</v>
      </c>
      <c r="J16" s="192">
        <f>'1.ยาทั่วไป'!J16+'2.ยาแพทย์ PCC'!J16+'3.ยาเรื้อรัง 25%'!J16+'4.ยาเรื้อรังฟรี'!J16</f>
        <v>0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16677.28</v>
      </c>
      <c r="P16" s="313">
        <f t="shared" si="0"/>
        <v>2.2050833504074462E-2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0</v>
      </c>
      <c r="F17" s="192">
        <f>'1.ยาทั่วไป'!F17+'2.ยาแพทย์ PCC'!F17+'3.ยาเรื้อรัง 25%'!F17+'4.ยาเรื้อรังฟรี'!F17</f>
        <v>0</v>
      </c>
      <c r="G17" s="192">
        <f>'1.ยาทั่วไป'!G17+'2.ยาแพทย์ PCC'!G17+'3.ยาเรื้อรัง 25%'!G17+'4.ยาเรื้อรังฟรี'!G17</f>
        <v>0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0</v>
      </c>
      <c r="J17" s="192">
        <f>'1.ยาทั่วไป'!J17+'2.ยาแพทย์ PCC'!J17+'3.ยาเรื้อรัง 25%'!J17+'4.ยาเรื้อรังฟรี'!J17</f>
        <v>0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21660.79</v>
      </c>
      <c r="P17" s="313">
        <f t="shared" si="0"/>
        <v>2.8640070434550545E-2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0</v>
      </c>
      <c r="F18" s="192">
        <f>'1.ยาทั่วไป'!F18+'2.ยาแพทย์ PCC'!F18+'3.ยาเรื้อรัง 25%'!F18+'4.ยาเรื้อรังฟรี'!F18</f>
        <v>0</v>
      </c>
      <c r="G18" s="192">
        <f>'1.ยาทั่วไป'!G18+'2.ยาแพทย์ PCC'!G18+'3.ยาเรื้อรัง 25%'!G18+'4.ยาเรื้อรังฟรี'!G18</f>
        <v>0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0</v>
      </c>
      <c r="J18" s="192">
        <f>'1.ยาทั่วไป'!J18+'2.ยาแพทย์ PCC'!J18+'3.ยาเรื้อรัง 25%'!J18+'4.ยาเรื้อรังฟรี'!J18</f>
        <v>0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8121.7</v>
      </c>
      <c r="P18" s="313">
        <f t="shared" si="0"/>
        <v>1.073857694240557E-2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0</v>
      </c>
      <c r="F19" s="192">
        <f>'1.ยาทั่วไป'!F19+'2.ยาแพทย์ PCC'!F19+'3.ยาเรื้อรัง 25%'!F19+'4.ยาเรื้อรังฟรี'!F19</f>
        <v>0</v>
      </c>
      <c r="G19" s="192">
        <f>'1.ยาทั่วไป'!G19+'2.ยาแพทย์ PCC'!G19+'3.ยาเรื้อรัง 25%'!G19+'4.ยาเรื้อรังฟรี'!G19</f>
        <v>0</v>
      </c>
      <c r="H19" s="192">
        <f>'1.ยาทั่วไป'!H19+'2.ยาแพทย์ PCC'!H19+'3.ยาเรื้อรัง 25%'!H19+'4.ยาเรื้อรังฟรี'!H19</f>
        <v>0</v>
      </c>
      <c r="I19" s="192">
        <f>'1.ยาทั่วไป'!I19+'2.ยาแพทย์ PCC'!I19+'3.ยาเรื้อรัง 25%'!I19+'4.ยาเรื้อรังฟรี'!I19</f>
        <v>0</v>
      </c>
      <c r="J19" s="192">
        <f>'1.ยาทั่วไป'!J19+'2.ยาแพทย์ PCC'!J19+'3.ยาเรื้อรัง 25%'!J19+'4.ยาเรื้อรังฟรี'!J19</f>
        <v>0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30169.940000000002</v>
      </c>
      <c r="P19" s="313">
        <f t="shared" si="0"/>
        <v>3.989093687747141E-2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0</v>
      </c>
      <c r="F20" s="192">
        <f>'1.ยาทั่วไป'!F20+'2.ยาแพทย์ PCC'!F20+'3.ยาเรื้อรัง 25%'!F20+'4.ยาเรื้อรังฟรี'!F20</f>
        <v>0</v>
      </c>
      <c r="G20" s="192">
        <f>'1.ยาทั่วไป'!G20+'2.ยาแพทย์ PCC'!G20+'3.ยาเรื้อรัง 25%'!G20+'4.ยาเรื้อรังฟรี'!G20</f>
        <v>0</v>
      </c>
      <c r="H20" s="192">
        <f>'1.ยาทั่วไป'!H20+'2.ยาแพทย์ PCC'!H20+'3.ยาเรื้อรัง 25%'!H20+'4.ยาเรื้อรังฟรี'!H20</f>
        <v>0</v>
      </c>
      <c r="I20" s="192">
        <f>'1.ยาทั่วไป'!I20+'2.ยาแพทย์ PCC'!I20+'3.ยาเรื้อรัง 25%'!I20+'4.ยาเรื้อรังฟรี'!I20</f>
        <v>0</v>
      </c>
      <c r="J20" s="192">
        <f>'1.ยาทั่วไป'!J20+'2.ยาแพทย์ PCC'!J20+'3.ยาเรื้อรัง 25%'!J20+'4.ยาเรื้อรังฟรี'!J20</f>
        <v>0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14468.26</v>
      </c>
      <c r="P20" s="313">
        <f t="shared" si="0"/>
        <v>1.9130049525681668E-2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0</v>
      </c>
      <c r="F21" s="192">
        <f>'1.ยาทั่วไป'!F21+'2.ยาแพทย์ PCC'!F21+'3.ยาเรื้อรัง 25%'!F21+'4.ยาเรื้อรังฟรี'!F21</f>
        <v>0</v>
      </c>
      <c r="G21" s="192">
        <f>'1.ยาทั่วไป'!G21+'2.ยาแพทย์ PCC'!G21+'3.ยาเรื้อรัง 25%'!G21+'4.ยาเรื้อรังฟรี'!G21</f>
        <v>0</v>
      </c>
      <c r="H21" s="192">
        <f>'1.ยาทั่วไป'!H21+'2.ยาแพทย์ PCC'!H21+'3.ยาเรื้อรัง 25%'!H21+'4.ยาเรื้อรังฟรี'!H21</f>
        <v>0</v>
      </c>
      <c r="I21" s="192">
        <f>'1.ยาทั่วไป'!I21+'2.ยาแพทย์ PCC'!I21+'3.ยาเรื้อรัง 25%'!I21+'4.ยาเรื้อรังฟรี'!I21</f>
        <v>0</v>
      </c>
      <c r="J21" s="192">
        <f>'1.ยาทั่วไป'!J21+'2.ยาแพทย์ PCC'!J21+'3.ยาเรื้อรัง 25%'!J21+'4.ยาเรื้อรังฟรี'!J21</f>
        <v>0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35309.929999999993</v>
      </c>
      <c r="P21" s="313">
        <f t="shared" si="0"/>
        <v>4.6687072920195853E-2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0</v>
      </c>
      <c r="F22" s="192">
        <f>'1.ยาทั่วไป'!F22+'2.ยาแพทย์ PCC'!F22+'3.ยาเรื้อรัง 25%'!F22+'4.ยาเรื้อรังฟรี'!F22</f>
        <v>0</v>
      </c>
      <c r="G22" s="192">
        <f>'1.ยาทั่วไป'!G22+'2.ยาแพทย์ PCC'!G22+'3.ยาเรื้อรัง 25%'!G22+'4.ยาเรื้อรังฟรี'!G22</f>
        <v>0</v>
      </c>
      <c r="H22" s="192">
        <f>'1.ยาทั่วไป'!H22+'2.ยาแพทย์ PCC'!H22+'3.ยาเรื้อรัง 25%'!H22+'4.ยาเรื้อรังฟรี'!H22</f>
        <v>0</v>
      </c>
      <c r="I22" s="192">
        <f>'1.ยาทั่วไป'!I22+'2.ยาแพทย์ PCC'!I22+'3.ยาเรื้อรัง 25%'!I22+'4.ยาเรื้อรังฟรี'!I22</f>
        <v>0</v>
      </c>
      <c r="J22" s="192">
        <f>'1.ยาทั่วไป'!J22+'2.ยาแพทย์ PCC'!J22+'3.ยาเรื้อรัง 25%'!J22+'4.ยาเรื้อรังฟรี'!J22</f>
        <v>0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30421.489999999998</v>
      </c>
      <c r="P22" s="313">
        <f t="shared" si="0"/>
        <v>4.0223538306958101E-2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0</v>
      </c>
      <c r="F23" s="194">
        <f t="shared" si="2"/>
        <v>0</v>
      </c>
      <c r="G23" s="194">
        <f t="shared" si="2"/>
        <v>0</v>
      </c>
      <c r="H23" s="194">
        <f t="shared" si="2"/>
        <v>0</v>
      </c>
      <c r="I23" s="194">
        <f t="shared" si="2"/>
        <v>0</v>
      </c>
      <c r="J23" s="194">
        <f t="shared" si="2"/>
        <v>0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756310.64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0</v>
      </c>
      <c r="F24" s="192">
        <f>'1.ยาทั่วไป'!F24</f>
        <v>0</v>
      </c>
      <c r="G24" s="192">
        <f>'1.ยาทั่วไป'!G24</f>
        <v>0</v>
      </c>
      <c r="H24" s="192">
        <f>'1.ยาทั่วไป'!H24</f>
        <v>0</v>
      </c>
      <c r="I24" s="192">
        <f>'1.ยาทั่วไป'!I24</f>
        <v>0</v>
      </c>
      <c r="J24" s="192">
        <f>'1.ยาทั่วไป'!J24</f>
        <v>0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79966.559999999998</v>
      </c>
      <c r="P24" s="313">
        <f t="shared" si="0"/>
        <v>0.10573242761730814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0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79966.559999999998</v>
      </c>
      <c r="P26" s="318">
        <f t="shared" si="0"/>
        <v>0.10573242761730814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0</v>
      </c>
      <c r="F27" s="204">
        <f t="shared" si="5"/>
        <v>0</v>
      </c>
      <c r="G27" s="204">
        <f t="shared" si="5"/>
        <v>0</v>
      </c>
      <c r="H27" s="204">
        <f t="shared" si="5"/>
        <v>0</v>
      </c>
      <c r="I27" s="204">
        <f t="shared" si="5"/>
        <v>0</v>
      </c>
      <c r="J27" s="204">
        <f t="shared" si="5"/>
        <v>0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836277.2</v>
      </c>
      <c r="P27" s="319">
        <f t="shared" si="0"/>
        <v>1.1057324276173082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26/11/62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0</v>
      </c>
      <c r="F5" s="201">
        <f>'1.1รวมยาทั้งหมด(1+2+3+4)'!F5+'5.vaccine'!F5</f>
        <v>0</v>
      </c>
      <c r="G5" s="201">
        <f>'1.1รวมยาทั้งหมด(1+2+3+4)'!G5+'5.vaccine'!G5</f>
        <v>0</v>
      </c>
      <c r="H5" s="201">
        <f>'1.1รวมยาทั้งหมด(1+2+3+4)'!H5+'5.vaccine'!H5</f>
        <v>0</v>
      </c>
      <c r="I5" s="201">
        <f>'1.1รวมยาทั้งหมด(1+2+3+4)'!I5+'5.vaccine'!I5</f>
        <v>0</v>
      </c>
      <c r="J5" s="201">
        <f>'1.1รวมยาทั้งหมด(1+2+3+4)'!J5+'5.vaccine'!J5</f>
        <v>0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169323.31</v>
      </c>
      <c r="P5" s="324">
        <f t="shared" ref="P5:P27" si="0">O5/$O$23</f>
        <v>0.15525612679846063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0</v>
      </c>
      <c r="F6" s="201">
        <f>'1.1รวมยาทั้งหมด(1+2+3+4)'!F6+'5.vaccine'!F6</f>
        <v>0</v>
      </c>
      <c r="G6" s="201">
        <f>'1.1รวมยาทั้งหมด(1+2+3+4)'!G6+'5.vaccine'!G6</f>
        <v>0</v>
      </c>
      <c r="H6" s="201">
        <f>'1.1รวมยาทั้งหมด(1+2+3+4)'!H6+'5.vaccine'!H6</f>
        <v>0</v>
      </c>
      <c r="I6" s="201">
        <f>'1.1รวมยาทั้งหมด(1+2+3+4)'!I6+'5.vaccine'!I6</f>
        <v>0</v>
      </c>
      <c r="J6" s="201">
        <f>'1.1รวมยาทั้งหมด(1+2+3+4)'!J6+'5.vaccine'!J6</f>
        <v>0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103236.19</v>
      </c>
      <c r="P6" s="324">
        <f t="shared" si="0"/>
        <v>9.4659447685200418E-2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0</v>
      </c>
      <c r="F7" s="201">
        <f>'1.1รวมยาทั้งหมด(1+2+3+4)'!F7+'5.vaccine'!F7</f>
        <v>0</v>
      </c>
      <c r="G7" s="201">
        <f>'1.1รวมยาทั้งหมด(1+2+3+4)'!G7+'5.vaccine'!G7</f>
        <v>0</v>
      </c>
      <c r="H7" s="201">
        <f>'1.1รวมยาทั้งหมด(1+2+3+4)'!H7+'5.vaccine'!H7</f>
        <v>0</v>
      </c>
      <c r="I7" s="201">
        <f>'1.1รวมยาทั้งหมด(1+2+3+4)'!I7+'5.vaccine'!I7</f>
        <v>0</v>
      </c>
      <c r="J7" s="201">
        <f>'1.1รวมยาทั้งหมด(1+2+3+4)'!J7+'5.vaccine'!J7</f>
        <v>0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29976.129999999997</v>
      </c>
      <c r="P7" s="324">
        <f t="shared" si="0"/>
        <v>2.7485748065090028E-2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0</v>
      </c>
      <c r="F8" s="201">
        <f>'1.1รวมยาทั้งหมด(1+2+3+4)'!F8+'5.vaccine'!F8</f>
        <v>0</v>
      </c>
      <c r="G8" s="201">
        <f>'1.1รวมยาทั้งหมด(1+2+3+4)'!G8+'5.vaccine'!G8</f>
        <v>0</v>
      </c>
      <c r="H8" s="201">
        <f>'1.1รวมยาทั้งหมด(1+2+3+4)'!H8+'5.vaccine'!H8</f>
        <v>0</v>
      </c>
      <c r="I8" s="201">
        <f>'1.1รวมยาทั้งหมด(1+2+3+4)'!I8+'5.vaccine'!I8</f>
        <v>0</v>
      </c>
      <c r="J8" s="201">
        <f>'1.1รวมยาทั้งหมด(1+2+3+4)'!J8+'5.vaccine'!J8</f>
        <v>0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222047.07</v>
      </c>
      <c r="P8" s="324">
        <f t="shared" si="0"/>
        <v>0.20359965828181995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0</v>
      </c>
      <c r="F9" s="201">
        <f>'1.1รวมยาทั้งหมด(1+2+3+4)'!F9+'5.vaccine'!F9</f>
        <v>0</v>
      </c>
      <c r="G9" s="201">
        <f>'1.1รวมยาทั้งหมด(1+2+3+4)'!G9+'5.vaccine'!G9</f>
        <v>0</v>
      </c>
      <c r="H9" s="201">
        <f>'1.1รวมยาทั้งหมด(1+2+3+4)'!H9+'5.vaccine'!H9</f>
        <v>0</v>
      </c>
      <c r="I9" s="201">
        <f>'1.1รวมยาทั้งหมด(1+2+3+4)'!I9+'5.vaccine'!I9</f>
        <v>0</v>
      </c>
      <c r="J9" s="201">
        <f>'1.1รวมยาทั้งหมด(1+2+3+4)'!J9+'5.vaccine'!J9</f>
        <v>0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62062.47</v>
      </c>
      <c r="P9" s="324">
        <f t="shared" si="0"/>
        <v>5.6906392343414852E-2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0</v>
      </c>
      <c r="F10" s="201">
        <f>'1.1รวมยาทั้งหมด(1+2+3+4)'!F10+'5.vaccine'!F10</f>
        <v>0</v>
      </c>
      <c r="G10" s="201">
        <f>'1.1รวมยาทั้งหมด(1+2+3+4)'!G10+'5.vaccine'!G10</f>
        <v>0</v>
      </c>
      <c r="H10" s="201">
        <f>'1.1รวมยาทั้งหมด(1+2+3+4)'!H10+'5.vaccine'!H10</f>
        <v>0</v>
      </c>
      <c r="I10" s="201">
        <f>'1.1รวมยาทั้งหมด(1+2+3+4)'!I10+'5.vaccine'!I10</f>
        <v>0</v>
      </c>
      <c r="J10" s="201">
        <f>'1.1รวมยาทั้งหมด(1+2+3+4)'!J10+'5.vaccine'!J10</f>
        <v>0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35255.730000000003</v>
      </c>
      <c r="P10" s="324">
        <f t="shared" si="0"/>
        <v>3.2326725051927539E-2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0</v>
      </c>
      <c r="F11" s="201">
        <f>'1.1รวมยาทั้งหมด(1+2+3+4)'!F11+'5.vaccine'!F11</f>
        <v>0</v>
      </c>
      <c r="G11" s="201">
        <f>'1.1รวมยาทั้งหมด(1+2+3+4)'!G11+'5.vaccine'!G11</f>
        <v>0</v>
      </c>
      <c r="H11" s="201">
        <f>'1.1รวมยาทั้งหมด(1+2+3+4)'!H11+'5.vaccine'!H11</f>
        <v>0</v>
      </c>
      <c r="I11" s="201">
        <f>'1.1รวมยาทั้งหมด(1+2+3+4)'!I11+'5.vaccine'!I11</f>
        <v>0</v>
      </c>
      <c r="J11" s="201">
        <f>'1.1รวมยาทั้งหมด(1+2+3+4)'!J11+'5.vaccine'!J11</f>
        <v>0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50220.78</v>
      </c>
      <c r="P11" s="324">
        <f t="shared" si="0"/>
        <v>4.6048496143842189E-2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0</v>
      </c>
      <c r="F12" s="201">
        <f>'1.1รวมยาทั้งหมด(1+2+3+4)'!F12+'5.vaccine'!F12</f>
        <v>0</v>
      </c>
      <c r="G12" s="201">
        <f>'1.1รวมยาทั้งหมด(1+2+3+4)'!G12+'5.vaccine'!G12</f>
        <v>0</v>
      </c>
      <c r="H12" s="201">
        <f>'1.1รวมยาทั้งหมด(1+2+3+4)'!H12+'5.vaccine'!H12</f>
        <v>0</v>
      </c>
      <c r="I12" s="201">
        <f>'1.1รวมยาทั้งหมด(1+2+3+4)'!I12+'5.vaccine'!I12</f>
        <v>0</v>
      </c>
      <c r="J12" s="201">
        <f>'1.1รวมยาทั้งหมด(1+2+3+4)'!J12+'5.vaccine'!J12</f>
        <v>0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65062.1</v>
      </c>
      <c r="P12" s="324">
        <f t="shared" si="0"/>
        <v>5.9656816579915221E-2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0</v>
      </c>
      <c r="F13" s="201">
        <f>'1.1รวมยาทั้งหมด(1+2+3+4)'!F13+'5.vaccine'!F13</f>
        <v>0</v>
      </c>
      <c r="G13" s="201">
        <f>'1.1รวมยาทั้งหมด(1+2+3+4)'!G13+'5.vaccine'!G13</f>
        <v>0</v>
      </c>
      <c r="H13" s="201">
        <f>'1.1รวมยาทั้งหมด(1+2+3+4)'!H13+'5.vaccine'!H13</f>
        <v>0</v>
      </c>
      <c r="I13" s="201">
        <f>'1.1รวมยาทั้งหมด(1+2+3+4)'!I13+'5.vaccine'!I13</f>
        <v>0</v>
      </c>
      <c r="J13" s="201">
        <f>'1.1รวมยาทั้งหมด(1+2+3+4)'!J13+'5.vaccine'!J13</f>
        <v>0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35300.99</v>
      </c>
      <c r="P13" s="324">
        <f t="shared" si="0"/>
        <v>3.2368224903890609E-2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0</v>
      </c>
      <c r="F14" s="201">
        <f>'1.1รวมยาทั้งหมด(1+2+3+4)'!F14+'5.vaccine'!F14</f>
        <v>0</v>
      </c>
      <c r="G14" s="201">
        <f>'1.1รวมยาทั้งหมด(1+2+3+4)'!G14+'5.vaccine'!G14</f>
        <v>0</v>
      </c>
      <c r="H14" s="201">
        <f>'1.1รวมยาทั้งหมด(1+2+3+4)'!H14+'5.vaccine'!H14</f>
        <v>0</v>
      </c>
      <c r="I14" s="201">
        <f>'1.1รวมยาทั้งหมด(1+2+3+4)'!I14+'5.vaccine'!I14</f>
        <v>0</v>
      </c>
      <c r="J14" s="201">
        <f>'1.1รวมยาทั้งหมด(1+2+3+4)'!J14+'5.vaccine'!J14</f>
        <v>0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14634.78</v>
      </c>
      <c r="P14" s="324">
        <f t="shared" si="0"/>
        <v>1.3418939538493406E-2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0</v>
      </c>
      <c r="F15" s="201">
        <f>'1.1รวมยาทั้งหมด(1+2+3+4)'!F15+'5.vaccine'!F15</f>
        <v>0</v>
      </c>
      <c r="G15" s="201">
        <f>'1.1รวมยาทั้งหมด(1+2+3+4)'!G15+'5.vaccine'!G15</f>
        <v>0</v>
      </c>
      <c r="H15" s="201">
        <f>'1.1รวมยาทั้งหมด(1+2+3+4)'!H15+'5.vaccine'!H15</f>
        <v>0</v>
      </c>
      <c r="I15" s="201">
        <f>'1.1รวมยาทั้งหมด(1+2+3+4)'!I15+'5.vaccine'!I15</f>
        <v>0</v>
      </c>
      <c r="J15" s="201">
        <f>'1.1รวมยาทั้งหมด(1+2+3+4)'!J15+'5.vaccine'!J15</f>
        <v>0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60123.14</v>
      </c>
      <c r="P15" s="324">
        <f t="shared" si="0"/>
        <v>5.5128179618988075E-2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0</v>
      </c>
      <c r="F16" s="201">
        <f>'1.1รวมยาทั้งหมด(1+2+3+4)'!F16+'5.vaccine'!F16</f>
        <v>0</v>
      </c>
      <c r="G16" s="201">
        <f>'1.1รวมยาทั้งหมด(1+2+3+4)'!G16+'5.vaccine'!G16</f>
        <v>0</v>
      </c>
      <c r="H16" s="201">
        <f>'1.1รวมยาทั้งหมด(1+2+3+4)'!H16+'5.vaccine'!H16</f>
        <v>0</v>
      </c>
      <c r="I16" s="201">
        <f>'1.1รวมยาทั้งหมด(1+2+3+4)'!I16+'5.vaccine'!I16</f>
        <v>0</v>
      </c>
      <c r="J16" s="201">
        <f>'1.1รวมยาทั้งหมด(1+2+3+4)'!J16+'5.vaccine'!J16</f>
        <v>0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28005.84</v>
      </c>
      <c r="P16" s="324">
        <f t="shared" si="0"/>
        <v>2.5679147461370799E-2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0</v>
      </c>
      <c r="F17" s="201">
        <f>'1.1รวมยาทั้งหมด(1+2+3+4)'!F17+'5.vaccine'!F17</f>
        <v>0</v>
      </c>
      <c r="G17" s="201">
        <f>'1.1รวมยาทั้งหมด(1+2+3+4)'!G17+'5.vaccine'!G17</f>
        <v>0</v>
      </c>
      <c r="H17" s="201">
        <f>'1.1รวมยาทั้งหมด(1+2+3+4)'!H17+'5.vaccine'!H17</f>
        <v>0</v>
      </c>
      <c r="I17" s="201">
        <f>'1.1รวมยาทั้งหมด(1+2+3+4)'!I17+'5.vaccine'!I17</f>
        <v>0</v>
      </c>
      <c r="J17" s="201">
        <f>'1.1รวมยาทั้งหมด(1+2+3+4)'!J17+'5.vaccine'!J17</f>
        <v>0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30616.15</v>
      </c>
      <c r="P17" s="324">
        <f t="shared" si="0"/>
        <v>2.8072595949610781E-2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0</v>
      </c>
      <c r="F18" s="201">
        <f>'1.1รวมยาทั้งหมด(1+2+3+4)'!F18+'5.vaccine'!F18</f>
        <v>0</v>
      </c>
      <c r="G18" s="201">
        <f>'1.1รวมยาทั้งหมด(1+2+3+4)'!G18+'5.vaccine'!G18</f>
        <v>0</v>
      </c>
      <c r="H18" s="201">
        <f>'1.1รวมยาทั้งหมด(1+2+3+4)'!H18+'5.vaccine'!H18</f>
        <v>0</v>
      </c>
      <c r="I18" s="201">
        <f>'1.1รวมยาทั้งหมด(1+2+3+4)'!I18+'5.vaccine'!I18</f>
        <v>0</v>
      </c>
      <c r="J18" s="201">
        <f>'1.1รวมยาทั้งหมด(1+2+3+4)'!J18+'5.vaccine'!J18</f>
        <v>0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16394.98</v>
      </c>
      <c r="P18" s="324">
        <f t="shared" si="0"/>
        <v>1.5032904174494498E-2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0</v>
      </c>
      <c r="F19" s="201">
        <f>'1.1รวมยาทั้งหมด(1+2+3+4)'!F19+'5.vaccine'!F19</f>
        <v>0</v>
      </c>
      <c r="G19" s="201">
        <f>'1.1รวมยาทั้งหมด(1+2+3+4)'!G19+'5.vaccine'!G19</f>
        <v>0</v>
      </c>
      <c r="H19" s="201">
        <f>'1.1รวมยาทั้งหมด(1+2+3+4)'!H19+'5.vaccine'!H19</f>
        <v>0</v>
      </c>
      <c r="I19" s="201">
        <f>'1.1รวมยาทั้งหมด(1+2+3+4)'!I19+'5.vaccine'!I19</f>
        <v>0</v>
      </c>
      <c r="J19" s="201">
        <f>'1.1รวมยาทั้งหมด(1+2+3+4)'!J19+'5.vaccine'!J19</f>
        <v>0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47836.35</v>
      </c>
      <c r="P19" s="324">
        <f t="shared" si="0"/>
        <v>4.386216180852797E-2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0</v>
      </c>
      <c r="F20" s="201">
        <f>'1.1รวมยาทั้งหมด(1+2+3+4)'!F20+'5.vaccine'!F20</f>
        <v>0</v>
      </c>
      <c r="G20" s="201">
        <f>'1.1รวมยาทั้งหมด(1+2+3+4)'!G20+'5.vaccine'!G20</f>
        <v>0</v>
      </c>
      <c r="H20" s="201">
        <f>'1.1รวมยาทั้งหมด(1+2+3+4)'!H20+'5.vaccine'!H20</f>
        <v>0</v>
      </c>
      <c r="I20" s="201">
        <f>'1.1รวมยาทั้งหมด(1+2+3+4)'!I20+'5.vaccine'!I20</f>
        <v>0</v>
      </c>
      <c r="J20" s="201">
        <f>'1.1รวมยาทั้งหมด(1+2+3+4)'!J20+'5.vaccine'!J20</f>
        <v>0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18226.78</v>
      </c>
      <c r="P20" s="324">
        <f t="shared" si="0"/>
        <v>1.6712520365965242E-2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0</v>
      </c>
      <c r="F21" s="201">
        <f>'1.1รวมยาทั้งหมด(1+2+3+4)'!F21+'5.vaccine'!F21</f>
        <v>0</v>
      </c>
      <c r="G21" s="201">
        <f>'1.1รวมยาทั้งหมด(1+2+3+4)'!G21+'5.vaccine'!G21</f>
        <v>0</v>
      </c>
      <c r="H21" s="201">
        <f>'1.1รวมยาทั้งหมด(1+2+3+4)'!H21+'5.vaccine'!H21</f>
        <v>0</v>
      </c>
      <c r="I21" s="201">
        <f>'1.1รวมยาทั้งหมด(1+2+3+4)'!I21+'5.vaccine'!I21</f>
        <v>0</v>
      </c>
      <c r="J21" s="201">
        <f>'1.1รวมยาทั้งหมด(1+2+3+4)'!J21+'5.vaccine'!J21</f>
        <v>0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60333.679999999993</v>
      </c>
      <c r="P21" s="324">
        <f t="shared" si="0"/>
        <v>5.532122820123081E-2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0</v>
      </c>
      <c r="F22" s="201">
        <f>'1.1รวมยาทั้งหมด(1+2+3+4)'!F22+'5.vaccine'!F22</f>
        <v>0</v>
      </c>
      <c r="G22" s="201">
        <f>'1.1รวมยาทั้งหมด(1+2+3+4)'!G22+'5.vaccine'!G22</f>
        <v>0</v>
      </c>
      <c r="H22" s="201">
        <f>'1.1รวมยาทั้งหมด(1+2+3+4)'!H22+'5.vaccine'!H22</f>
        <v>0</v>
      </c>
      <c r="I22" s="201">
        <f>'1.1รวมยาทั้งหมด(1+2+3+4)'!I22+'5.vaccine'!I22</f>
        <v>0</v>
      </c>
      <c r="J22" s="201">
        <f>'1.1รวมยาทั้งหมด(1+2+3+4)'!J22+'5.vaccine'!J22</f>
        <v>0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41949.83</v>
      </c>
      <c r="P22" s="324">
        <f t="shared" si="0"/>
        <v>3.8464687027756947E-2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0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1090606.3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0</v>
      </c>
      <c r="F24" s="200">
        <f>'1.1รวมยาทั้งหมด(1+2+3+4)'!F24+'5.vaccine'!F24</f>
        <v>0</v>
      </c>
      <c r="G24" s="200">
        <f>'1.1รวมยาทั้งหมด(1+2+3+4)'!G24+'5.vaccine'!G24</f>
        <v>0</v>
      </c>
      <c r="H24" s="200">
        <f>'1.1รวมยาทั้งหมด(1+2+3+4)'!H24+'5.vaccine'!H24</f>
        <v>0</v>
      </c>
      <c r="I24" s="200">
        <f>'1.1รวมยาทั้งหมด(1+2+3+4)'!I24+'5.vaccine'!I24</f>
        <v>0</v>
      </c>
      <c r="J24" s="200">
        <f>'1.1รวมยาทั้งหมด(1+2+3+4)'!J24+'5.vaccine'!J24</f>
        <v>0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79966.559999999998</v>
      </c>
      <c r="P24" s="324">
        <f t="shared" si="0"/>
        <v>7.3323031418395426E-2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0</v>
      </c>
      <c r="F26" s="214">
        <f t="shared" si="4"/>
        <v>0</v>
      </c>
      <c r="G26" s="214">
        <f t="shared" si="4"/>
        <v>0</v>
      </c>
      <c r="H26" s="214">
        <f t="shared" si="4"/>
        <v>0</v>
      </c>
      <c r="I26" s="214">
        <f t="shared" si="4"/>
        <v>0</v>
      </c>
      <c r="J26" s="214">
        <f t="shared" si="4"/>
        <v>0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79966.559999999998</v>
      </c>
      <c r="P26" s="326">
        <f t="shared" si="0"/>
        <v>7.3323031418395426E-2</v>
      </c>
    </row>
    <row r="27" spans="1:16" s="55" customFormat="1" ht="18" customHeight="1" x14ac:dyDescent="0.2">
      <c r="A27" s="202" t="s">
        <v>67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0</v>
      </c>
      <c r="F27" s="217">
        <f t="shared" si="5"/>
        <v>0</v>
      </c>
      <c r="G27" s="217">
        <f t="shared" si="5"/>
        <v>0</v>
      </c>
      <c r="H27" s="217">
        <f t="shared" si="5"/>
        <v>0</v>
      </c>
      <c r="I27" s="217">
        <f t="shared" si="5"/>
        <v>0</v>
      </c>
      <c r="J27" s="217">
        <f t="shared" si="5"/>
        <v>0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1170572.8600000001</v>
      </c>
      <c r="P27" s="327">
        <f t="shared" si="0"/>
        <v>1.0733230314183955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59" t="s">
        <v>73</v>
      </c>
      <c r="H30" s="359"/>
      <c r="I30" s="359"/>
      <c r="J30" s="3"/>
      <c r="K30" s="3"/>
      <c r="L30" s="359" t="s">
        <v>49</v>
      </c>
      <c r="M30" s="359"/>
      <c r="N30" s="359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26/11/62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0</v>
      </c>
      <c r="F5" s="183">
        <f>'1.1รวมยาทั้งหมด(1+2+3+4)'!F5+'2.รวมวชย ทุกประเภท'!F5</f>
        <v>0</v>
      </c>
      <c r="G5" s="183">
        <f>'1.1รวมยาทั้งหมด(1+2+3+4)'!G5+'2.รวมวชย ทุกประเภท'!G5</f>
        <v>0</v>
      </c>
      <c r="H5" s="183">
        <f>'1.1รวมยาทั้งหมด(1+2+3+4)'!H5+'2.รวมวชย ทุกประเภท'!H5</f>
        <v>0</v>
      </c>
      <c r="I5" s="183">
        <f>'1.1รวมยาทั้งหมด(1+2+3+4)'!I5+'2.รวมวชย ทุกประเภท'!I5</f>
        <v>0</v>
      </c>
      <c r="J5" s="183">
        <f>'1.1รวมยาทั้งหมด(1+2+3+4)'!J5+'2.รวมวชย ทุกประเภท'!J5</f>
        <v>0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153362.25</v>
      </c>
      <c r="P5" s="313">
        <f t="shared" ref="P5:P27" si="0">O5/$O$23</f>
        <v>0.20277679816854094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0</v>
      </c>
      <c r="F6" s="183">
        <f>'1.1รวมยาทั้งหมด(1+2+3+4)'!F6+'2.รวมวชย ทุกประเภท'!F6</f>
        <v>0</v>
      </c>
      <c r="G6" s="183">
        <f>'1.1รวมยาทั้งหมด(1+2+3+4)'!G6+'2.รวมวชย ทุกประเภท'!G6</f>
        <v>0</v>
      </c>
      <c r="H6" s="183">
        <f>'1.1รวมยาทั้งหมด(1+2+3+4)'!H6+'2.รวมวชย ทุกประเภท'!H6</f>
        <v>0</v>
      </c>
      <c r="I6" s="183">
        <f>'1.1รวมยาทั้งหมด(1+2+3+4)'!I6+'2.รวมวชย ทุกประเภท'!I6</f>
        <v>0</v>
      </c>
      <c r="J6" s="183">
        <f>'1.1รวมยาทั้งหมด(1+2+3+4)'!J6+'2.รวมวชย ทุกประเภท'!J6</f>
        <v>0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86638.41</v>
      </c>
      <c r="P6" s="313">
        <f t="shared" si="0"/>
        <v>0.11455400125006839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0</v>
      </c>
      <c r="F7" s="183">
        <f>'1.1รวมยาทั้งหมด(1+2+3+4)'!F7+'2.รวมวชย ทุกประเภท'!F7</f>
        <v>0</v>
      </c>
      <c r="G7" s="183">
        <f>'1.1รวมยาทั้งหมด(1+2+3+4)'!G7+'2.รวมวชย ทุกประเภท'!G7</f>
        <v>0</v>
      </c>
      <c r="H7" s="183">
        <f>'1.1รวมยาทั้งหมด(1+2+3+4)'!H7+'2.รวมวชย ทุกประเภท'!H7</f>
        <v>0</v>
      </c>
      <c r="I7" s="183">
        <f>'1.1รวมยาทั้งหมด(1+2+3+4)'!I7+'2.รวมวชย ทุกประเภท'!I7</f>
        <v>0</v>
      </c>
      <c r="J7" s="183">
        <f>'1.1รวมยาทั้งหมด(1+2+3+4)'!J7+'2.รวมวชย ทุกประเภท'!J7</f>
        <v>0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23263.47</v>
      </c>
      <c r="P7" s="313">
        <f t="shared" si="0"/>
        <v>3.0759146797141455E-2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0</v>
      </c>
      <c r="F8" s="183">
        <f>'1.1รวมยาทั้งหมด(1+2+3+4)'!F8+'2.รวมวชย ทุกประเภท'!F8</f>
        <v>0</v>
      </c>
      <c r="G8" s="183">
        <f>'1.1รวมยาทั้งหมด(1+2+3+4)'!G8+'2.รวมวชย ทุกประเภท'!G8</f>
        <v>0</v>
      </c>
      <c r="H8" s="183">
        <f>'1.1รวมยาทั้งหมด(1+2+3+4)'!H8+'2.รวมวชย ทุกประเภท'!H8</f>
        <v>0</v>
      </c>
      <c r="I8" s="183">
        <f>'1.1รวมยาทั้งหมด(1+2+3+4)'!I8+'2.รวมวชย ทุกประเภท'!I8</f>
        <v>0</v>
      </c>
      <c r="J8" s="183">
        <f>'1.1รวมยาทั้งหมด(1+2+3+4)'!J8+'2.รวมวชย ทุกประเภท'!J8</f>
        <v>0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77695.429999999993</v>
      </c>
      <c r="P8" s="313">
        <f t="shared" si="0"/>
        <v>0.10272952129828558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0</v>
      </c>
      <c r="F9" s="183">
        <f>'1.1รวมยาทั้งหมด(1+2+3+4)'!F9+'2.รวมวชย ทุกประเภท'!F9</f>
        <v>0</v>
      </c>
      <c r="G9" s="183">
        <f>'1.1รวมยาทั้งหมด(1+2+3+4)'!G9+'2.รวมวชย ทุกประเภท'!G9</f>
        <v>0</v>
      </c>
      <c r="H9" s="183">
        <f>'1.1รวมยาทั้งหมด(1+2+3+4)'!H9+'2.รวมวชย ทุกประเภท'!H9</f>
        <v>0</v>
      </c>
      <c r="I9" s="183">
        <f>'1.1รวมยาทั้งหมด(1+2+3+4)'!I9+'2.รวมวชย ทุกประเภท'!I9</f>
        <v>0</v>
      </c>
      <c r="J9" s="183">
        <f>'1.1รวมยาทั้งหมด(1+2+3+4)'!J9+'2.รวมวชย ทุกประเภท'!J9</f>
        <v>0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51714.75</v>
      </c>
      <c r="P9" s="313">
        <f t="shared" si="0"/>
        <v>6.8377657624914559E-2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0</v>
      </c>
      <c r="F10" s="183">
        <f>'1.1รวมยาทั้งหมด(1+2+3+4)'!F10+'2.รวมวชย ทุกประเภท'!F10</f>
        <v>0</v>
      </c>
      <c r="G10" s="183">
        <f>'1.1รวมยาทั้งหมด(1+2+3+4)'!G10+'2.รวมวชย ทุกประเภท'!G10</f>
        <v>0</v>
      </c>
      <c r="H10" s="183">
        <f>'1.1รวมยาทั้งหมด(1+2+3+4)'!H10+'2.รวมวชย ทุกประเภท'!H10</f>
        <v>0</v>
      </c>
      <c r="I10" s="183">
        <f>'1.1รวมยาทั้งหมด(1+2+3+4)'!I10+'2.รวมวชย ทุกประเภท'!I10</f>
        <v>0</v>
      </c>
      <c r="J10" s="183">
        <f>'1.1รวมยาทั้งหมด(1+2+3+4)'!J10+'2.รวมวชย ทุกประเภท'!J10</f>
        <v>0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26029.83</v>
      </c>
      <c r="P10" s="313">
        <f t="shared" si="0"/>
        <v>3.4416850197955706E-2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0</v>
      </c>
      <c r="F11" s="183">
        <f>'1.1รวมยาทั้งหมด(1+2+3+4)'!F11+'2.รวมวชย ทุกประเภท'!F11</f>
        <v>0</v>
      </c>
      <c r="G11" s="183">
        <f>'1.1รวมยาทั้งหมด(1+2+3+4)'!G11+'2.รวมวชย ทุกประเภท'!G11</f>
        <v>0</v>
      </c>
      <c r="H11" s="183">
        <f>'1.1รวมยาทั้งหมด(1+2+3+4)'!H11+'2.รวมวชย ทุกประเภท'!H11</f>
        <v>0</v>
      </c>
      <c r="I11" s="183">
        <f>'1.1รวมยาทั้งหมด(1+2+3+4)'!I11+'2.รวมวชย ทุกประเภท'!I11</f>
        <v>0</v>
      </c>
      <c r="J11" s="183">
        <f>'1.1รวมยาทั้งหมด(1+2+3+4)'!J11+'2.รวมวชย ทุกประเภท'!J11</f>
        <v>0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44590.96</v>
      </c>
      <c r="P11" s="313">
        <f t="shared" si="0"/>
        <v>5.8958525295902231E-2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0</v>
      </c>
      <c r="F12" s="183">
        <f>'1.1รวมยาทั้งหมด(1+2+3+4)'!F12+'2.รวมวชย ทุกประเภท'!F12</f>
        <v>0</v>
      </c>
      <c r="G12" s="183">
        <f>'1.1รวมยาทั้งหมด(1+2+3+4)'!G12+'2.รวมวชย ทุกประเภท'!G12</f>
        <v>0</v>
      </c>
      <c r="H12" s="183">
        <f>'1.1รวมยาทั้งหมด(1+2+3+4)'!H12+'2.รวมวชย ทุกประเภท'!H12</f>
        <v>0</v>
      </c>
      <c r="I12" s="183">
        <f>'1.1รวมยาทั้งหมด(1+2+3+4)'!I12+'2.รวมวชย ทุกประเภท'!I12</f>
        <v>0</v>
      </c>
      <c r="J12" s="183">
        <f>'1.1รวมยาทั้งหมด(1+2+3+4)'!J12+'2.รวมวชย ทุกประเภท'!J12</f>
        <v>0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52730.22</v>
      </c>
      <c r="P12" s="313">
        <f t="shared" si="0"/>
        <v>6.9720320211282508E-2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0</v>
      </c>
      <c r="F13" s="183">
        <f>'1.1รวมยาทั้งหมด(1+2+3+4)'!F13+'2.รวมวชย ทุกประเภท'!F13</f>
        <v>0</v>
      </c>
      <c r="G13" s="183">
        <f>'1.1รวมยาทั้งหมด(1+2+3+4)'!G13+'2.รวมวชย ทุกประเภท'!G13</f>
        <v>0</v>
      </c>
      <c r="H13" s="183">
        <f>'1.1รวมยาทั้งหมด(1+2+3+4)'!H13+'2.รวมวชย ทุกประเภท'!H13</f>
        <v>0</v>
      </c>
      <c r="I13" s="183">
        <f>'1.1รวมยาทั้งหมด(1+2+3+4)'!I13+'2.รวมวชย ทุกประเภท'!I13</f>
        <v>0</v>
      </c>
      <c r="J13" s="183">
        <f>'1.1รวมยาทั้งหมด(1+2+3+4)'!J13+'2.รวมวชย ทุกประเภท'!J13</f>
        <v>0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19803.45</v>
      </c>
      <c r="P13" s="313">
        <f t="shared" si="0"/>
        <v>2.6184280575505328E-2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0</v>
      </c>
      <c r="F14" s="183">
        <f>'1.1รวมยาทั้งหมด(1+2+3+4)'!F14+'2.รวมวชย ทุกประเภท'!F14</f>
        <v>0</v>
      </c>
      <c r="G14" s="183">
        <f>'1.1รวมยาทั้งหมด(1+2+3+4)'!G14+'2.รวมวชย ทุกประเภท'!G14</f>
        <v>0</v>
      </c>
      <c r="H14" s="183">
        <f>'1.1รวมยาทั้งหมด(1+2+3+4)'!H14+'2.รวมวชย ทุกประเภท'!H14</f>
        <v>0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0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10253</v>
      </c>
      <c r="P14" s="313">
        <f t="shared" si="0"/>
        <v>1.3556598912848827E-2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0</v>
      </c>
      <c r="F15" s="183">
        <f>'1.1รวมยาทั้งหมด(1+2+3+4)'!F15+'2.รวมวชย ทุกประเภท'!F15</f>
        <v>0</v>
      </c>
      <c r="G15" s="183">
        <f>'1.1รวมยาทั้งหมด(1+2+3+4)'!G15+'2.รวมวชย ทุกประเภท'!G15</f>
        <v>0</v>
      </c>
      <c r="H15" s="183">
        <f>'1.1รวมยาทั้งหมด(1+2+3+4)'!H15+'2.รวมวชย ทุกประเภท'!H15</f>
        <v>0</v>
      </c>
      <c r="I15" s="183">
        <f>'1.1รวมยาทั้งหมด(1+2+3+4)'!I15+'2.รวมวชย ทุกประเภท'!I15</f>
        <v>0</v>
      </c>
      <c r="J15" s="183">
        <f>'1.1รวมยาทั้งหมด(1+2+3+4)'!J15+'2.รวมวชย ทุกประเภท'!J15</f>
        <v>0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53399.479999999996</v>
      </c>
      <c r="P15" s="313">
        <f t="shared" si="0"/>
        <v>7.060522115621698E-2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0</v>
      </c>
      <c r="F16" s="183">
        <f>'1.1รวมยาทั้งหมด(1+2+3+4)'!F16+'2.รวมวชย ทุกประเภท'!F16</f>
        <v>0</v>
      </c>
      <c r="G16" s="183">
        <f>'1.1รวมยาทั้งหมด(1+2+3+4)'!G16+'2.รวมวชย ทุกประเภท'!G16</f>
        <v>0</v>
      </c>
      <c r="H16" s="183">
        <f>'1.1รวมยาทั้งหมด(1+2+3+4)'!H16+'2.รวมวชย ทุกประเภท'!H16</f>
        <v>0</v>
      </c>
      <c r="I16" s="183">
        <f>'1.1รวมยาทั้งหมด(1+2+3+4)'!I16+'2.รวมวชย ทุกประเภท'!I16</f>
        <v>0</v>
      </c>
      <c r="J16" s="183">
        <f>'1.1รวมยาทั้งหมด(1+2+3+4)'!J16+'2.รวมวชย ทุกประเภท'!J16</f>
        <v>0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16677.28</v>
      </c>
      <c r="P16" s="313">
        <f t="shared" si="0"/>
        <v>2.2050833504074465E-2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0</v>
      </c>
      <c r="F17" s="183">
        <f>'1.1รวมยาทั้งหมด(1+2+3+4)'!F17+'2.รวมวชย ทุกประเภท'!F17</f>
        <v>0</v>
      </c>
      <c r="G17" s="183">
        <f>'1.1รวมยาทั้งหมด(1+2+3+4)'!G17+'2.รวมวชย ทุกประเภท'!G17</f>
        <v>0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0</v>
      </c>
      <c r="J17" s="183">
        <f>'1.1รวมยาทั้งหมด(1+2+3+4)'!J17+'2.รวมวชย ทุกประเภท'!J17</f>
        <v>0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21660.79</v>
      </c>
      <c r="P17" s="313">
        <f t="shared" si="0"/>
        <v>2.8640070434550548E-2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0</v>
      </c>
      <c r="F18" s="183">
        <f>'1.1รวมยาทั้งหมด(1+2+3+4)'!F18+'2.รวมวชย ทุกประเภท'!F18</f>
        <v>0</v>
      </c>
      <c r="G18" s="183">
        <f>'1.1รวมยาทั้งหมด(1+2+3+4)'!G18+'2.รวมวชย ทุกประเภท'!G18</f>
        <v>0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0</v>
      </c>
      <c r="J18" s="183">
        <f>'1.1รวมยาทั้งหมด(1+2+3+4)'!J18+'2.รวมวชย ทุกประเภท'!J18</f>
        <v>0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8121.7</v>
      </c>
      <c r="P18" s="313">
        <f t="shared" si="0"/>
        <v>1.0738576942405572E-2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0</v>
      </c>
      <c r="F19" s="183">
        <f>'1.1รวมยาทั้งหมด(1+2+3+4)'!F19+'2.รวมวชย ทุกประเภท'!F19</f>
        <v>0</v>
      </c>
      <c r="G19" s="183">
        <f>'1.1รวมยาทั้งหมด(1+2+3+4)'!G19+'2.รวมวชย ทุกประเภท'!G19</f>
        <v>0</v>
      </c>
      <c r="H19" s="183">
        <f>'1.1รวมยาทั้งหมด(1+2+3+4)'!H19+'2.รวมวชย ทุกประเภท'!H19</f>
        <v>0</v>
      </c>
      <c r="I19" s="183">
        <f>'1.1รวมยาทั้งหมด(1+2+3+4)'!I19+'2.รวมวชย ทุกประเภท'!I19</f>
        <v>0</v>
      </c>
      <c r="J19" s="183">
        <f>'1.1รวมยาทั้งหมด(1+2+3+4)'!J19+'2.รวมวชย ทุกประเภท'!J19</f>
        <v>0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30169.940000000002</v>
      </c>
      <c r="P19" s="313">
        <f t="shared" si="0"/>
        <v>3.9890936877471417E-2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0</v>
      </c>
      <c r="F20" s="183">
        <f>'1.1รวมยาทั้งหมด(1+2+3+4)'!F20+'2.รวมวชย ทุกประเภท'!F20</f>
        <v>0</v>
      </c>
      <c r="G20" s="183">
        <f>'1.1รวมยาทั้งหมด(1+2+3+4)'!G20+'2.รวมวชย ทุกประเภท'!G20</f>
        <v>0</v>
      </c>
      <c r="H20" s="183">
        <f>'1.1รวมยาทั้งหมด(1+2+3+4)'!H20+'2.รวมวชย ทุกประเภท'!H20</f>
        <v>0</v>
      </c>
      <c r="I20" s="183">
        <f>'1.1รวมยาทั้งหมด(1+2+3+4)'!I20+'2.รวมวชย ทุกประเภท'!I20</f>
        <v>0</v>
      </c>
      <c r="J20" s="183">
        <f>'1.1รวมยาทั้งหมด(1+2+3+4)'!J20+'2.รวมวชย ทุกประเภท'!J20</f>
        <v>0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14468.26</v>
      </c>
      <c r="P20" s="313">
        <f t="shared" si="0"/>
        <v>1.9130049525681671E-2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0</v>
      </c>
      <c r="F21" s="183">
        <f>'1.1รวมยาทั้งหมด(1+2+3+4)'!F21+'2.รวมวชย ทุกประเภท'!F21</f>
        <v>0</v>
      </c>
      <c r="G21" s="183">
        <f>'1.1รวมยาทั้งหมด(1+2+3+4)'!G21+'2.รวมวชย ทุกประเภท'!G21</f>
        <v>0</v>
      </c>
      <c r="H21" s="183">
        <f>'1.1รวมยาทั้งหมด(1+2+3+4)'!H21+'2.รวมวชย ทุกประเภท'!H21</f>
        <v>0</v>
      </c>
      <c r="I21" s="183">
        <f>'1.1รวมยาทั้งหมด(1+2+3+4)'!I21+'2.รวมวชย ทุกประเภท'!I21</f>
        <v>0</v>
      </c>
      <c r="J21" s="183">
        <f>'1.1รวมยาทั้งหมด(1+2+3+4)'!J21+'2.รวมวชย ทุกประเภท'!J21</f>
        <v>0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35309.929999999993</v>
      </c>
      <c r="P21" s="313">
        <f t="shared" si="0"/>
        <v>4.668707292019586E-2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0</v>
      </c>
      <c r="F22" s="183">
        <f>'1.1รวมยาทั้งหมด(1+2+3+4)'!F22+'2.รวมวชย ทุกประเภท'!F22</f>
        <v>0</v>
      </c>
      <c r="G22" s="183">
        <f>'1.1รวมยาทั้งหมด(1+2+3+4)'!G22+'2.รวมวชย ทุกประเภท'!G22</f>
        <v>0</v>
      </c>
      <c r="H22" s="183">
        <f>'1.1รวมยาทั้งหมด(1+2+3+4)'!H22+'2.รวมวชย ทุกประเภท'!H22</f>
        <v>0</v>
      </c>
      <c r="I22" s="183">
        <f>'1.1รวมยาทั้งหมด(1+2+3+4)'!I22+'2.รวมวชย ทุกประเภท'!I22</f>
        <v>0</v>
      </c>
      <c r="J22" s="183">
        <f>'1.1รวมยาทั้งหมด(1+2+3+4)'!J22+'2.รวมวชย ทุกประเภท'!J22</f>
        <v>0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30421.489999999998</v>
      </c>
      <c r="P22" s="313">
        <f t="shared" si="0"/>
        <v>4.0223538306958108E-2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0</v>
      </c>
      <c r="F23" s="188">
        <f t="shared" si="2"/>
        <v>0</v>
      </c>
      <c r="G23" s="188">
        <f t="shared" si="2"/>
        <v>0</v>
      </c>
      <c r="H23" s="188">
        <f t="shared" si="2"/>
        <v>0</v>
      </c>
      <c r="I23" s="188">
        <f t="shared" si="2"/>
        <v>0</v>
      </c>
      <c r="J23" s="188">
        <f t="shared" si="2"/>
        <v>0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756310.6399999999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67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0</v>
      </c>
      <c r="F27" s="205">
        <f t="shared" si="5"/>
        <v>0</v>
      </c>
      <c r="G27" s="205">
        <f t="shared" si="5"/>
        <v>0</v>
      </c>
      <c r="H27" s="205">
        <f t="shared" si="5"/>
        <v>0</v>
      </c>
      <c r="I27" s="205">
        <f t="shared" si="5"/>
        <v>0</v>
      </c>
      <c r="J27" s="205">
        <f t="shared" si="5"/>
        <v>0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756310.64</v>
      </c>
      <c r="P27" s="319">
        <f t="shared" si="0"/>
        <v>1.0000000000000002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Corporate Edition</cp:lastModifiedBy>
  <cp:lastPrinted>2019-12-11T04:08:29Z</cp:lastPrinted>
  <dcterms:created xsi:type="dcterms:W3CDTF">2017-10-13T14:25:05Z</dcterms:created>
  <dcterms:modified xsi:type="dcterms:W3CDTF">2019-12-11T04:08:35Z</dcterms:modified>
</cp:coreProperties>
</file>